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Users\bitlenovo03\Dropbox\bitlab_shibuya\210_セミナーデータ\★セミナーデータ2016\Excel2016応用\"/>
    </mc:Choice>
  </mc:AlternateContent>
  <xr:revisionPtr revIDLastSave="0" documentId="13_ncr:1_{A3B7815C-C2A8-44DF-A795-75ABA876EBFD}" xr6:coauthVersionLast="40" xr6:coauthVersionMax="40" xr10:uidLastSave="{00000000-0000-0000-0000-000000000000}"/>
  <bookViews>
    <workbookView xWindow="0" yWindow="0" windowWidth="19200" windowHeight="8145" xr2:uid="{00000000-000D-0000-FFFF-FFFF00000000}"/>
  </bookViews>
  <sheets>
    <sheet name="請求書" sheetId="1" r:id="rId1"/>
    <sheet name="商品マスター" sheetId="3" r:id="rId2"/>
    <sheet name="顧客マスター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2" i="3"/>
  <c r="E11" i="3"/>
  <c r="E10" i="3"/>
  <c r="E9" i="3"/>
  <c r="E8" i="3"/>
  <c r="E7" i="3"/>
  <c r="E6" i="3"/>
  <c r="E5" i="3"/>
  <c r="E4" i="3"/>
  <c r="E31" i="1"/>
  <c r="F16" i="1"/>
  <c r="F31" i="1" s="1"/>
  <c r="F32" i="1" l="1"/>
  <c r="E33" i="1" s="1"/>
  <c r="F34" i="1" l="1"/>
  <c r="E35" i="1" s="1"/>
  <c r="B12" i="1" s="1"/>
</calcChain>
</file>

<file path=xl/sharedStrings.xml><?xml version="1.0" encoding="utf-8"?>
<sst xmlns="http://schemas.openxmlformats.org/spreadsheetml/2006/main" count="205" uniqueCount="163">
  <si>
    <t>請求番号</t>
    <rPh sb="0" eb="2">
      <t>セイキュウ</t>
    </rPh>
    <rPh sb="2" eb="4">
      <t>バンゴウ</t>
    </rPh>
    <phoneticPr fontId="2"/>
  </si>
  <si>
    <t>御請求日</t>
    <rPh sb="0" eb="1">
      <t>ゴ</t>
    </rPh>
    <rPh sb="1" eb="4">
      <t>セイキュウビ</t>
    </rPh>
    <phoneticPr fontId="2"/>
  </si>
  <si>
    <t>請　　求　　書</t>
    <rPh sb="0" eb="1">
      <t>ショウ</t>
    </rPh>
    <rPh sb="3" eb="4">
      <t>モトム</t>
    </rPh>
    <rPh sb="6" eb="7">
      <t>ショ</t>
    </rPh>
    <phoneticPr fontId="2"/>
  </si>
  <si>
    <t>株式会社ミナトマーケット</t>
    <rPh sb="0" eb="4">
      <t>カブシキガイシャ</t>
    </rPh>
    <phoneticPr fontId="2"/>
  </si>
  <si>
    <t>担当部署</t>
    <rPh sb="0" eb="2">
      <t>タントウ</t>
    </rPh>
    <rPh sb="2" eb="4">
      <t>ブショ</t>
    </rPh>
    <phoneticPr fontId="2"/>
  </si>
  <si>
    <t>担当営業</t>
    <rPh sb="0" eb="2">
      <t>タントウ</t>
    </rPh>
    <rPh sb="2" eb="4">
      <t>エイギョウ</t>
    </rPh>
    <phoneticPr fontId="2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</si>
  <si>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2"/>
  </si>
  <si>
    <t>アオヤマビール株式会社</t>
    <rPh sb="7" eb="11">
      <t>カブシキガイシャ</t>
    </rPh>
    <phoneticPr fontId="2"/>
  </si>
  <si>
    <t>流通1課</t>
    <rPh sb="0" eb="2">
      <t>リュウツウ</t>
    </rPh>
    <rPh sb="3" eb="4">
      <t>カ</t>
    </rPh>
    <phoneticPr fontId="2"/>
  </si>
  <si>
    <t>池田　修一</t>
    <rPh sb="0" eb="2">
      <t>イケダ</t>
    </rPh>
    <rPh sb="3" eb="5">
      <t>シュウイチ</t>
    </rPh>
    <phoneticPr fontId="7"/>
  </si>
  <si>
    <t>流通2課</t>
    <rPh sb="0" eb="2">
      <t>リュウツウ</t>
    </rPh>
    <rPh sb="3" eb="4">
      <t>カ</t>
    </rPh>
    <phoneticPr fontId="2"/>
  </si>
  <si>
    <t>渡辺　篤</t>
    <rPh sb="0" eb="2">
      <t>ワタナベ</t>
    </rPh>
    <rPh sb="3" eb="4">
      <t>アツシ</t>
    </rPh>
    <phoneticPr fontId="7"/>
  </si>
  <si>
    <t>東京都港区南青山*-*-*</t>
    <rPh sb="0" eb="3">
      <t>トウキョウト</t>
    </rPh>
    <rPh sb="3" eb="5">
      <t>ミナトク</t>
    </rPh>
    <rPh sb="5" eb="6">
      <t>ミナミ</t>
    </rPh>
    <rPh sb="6" eb="8">
      <t>アオヤマ</t>
    </rPh>
    <phoneticPr fontId="2"/>
  </si>
  <si>
    <t>流通3課</t>
    <rPh sb="0" eb="2">
      <t>リュウツウ</t>
    </rPh>
    <rPh sb="3" eb="4">
      <t>カ</t>
    </rPh>
    <phoneticPr fontId="2"/>
  </si>
  <si>
    <t>中村　実</t>
    <rPh sb="0" eb="2">
      <t>ナカムラ</t>
    </rPh>
    <rPh sb="3" eb="4">
      <t>ミノル</t>
    </rPh>
    <phoneticPr fontId="7"/>
  </si>
  <si>
    <t>TEL：03-5432-****</t>
    <phoneticPr fontId="2"/>
  </si>
  <si>
    <t>三田村　雅彦</t>
    <rPh sb="0" eb="3">
      <t>ミタムラ</t>
    </rPh>
    <rPh sb="4" eb="6">
      <t>マサヒコ</t>
    </rPh>
    <phoneticPr fontId="7"/>
  </si>
  <si>
    <t>FAX：03-5432-****</t>
    <phoneticPr fontId="2"/>
  </si>
  <si>
    <t>降矢　通</t>
    <rPh sb="0" eb="2">
      <t>フルヤ</t>
    </rPh>
    <rPh sb="3" eb="4">
      <t>トオル</t>
    </rPh>
    <phoneticPr fontId="7"/>
  </si>
  <si>
    <t>合計金額</t>
    <rPh sb="0" eb="2">
      <t>ゴウケイ</t>
    </rPh>
    <rPh sb="2" eb="4">
      <t>キンガク</t>
    </rPh>
    <phoneticPr fontId="2"/>
  </si>
  <si>
    <t>池田　修一</t>
    <rPh sb="0" eb="2">
      <t>イケダ</t>
    </rPh>
    <rPh sb="3" eb="5">
      <t>シュウイチ</t>
    </rPh>
    <phoneticPr fontId="2"/>
  </si>
  <si>
    <t>田宮　次郎</t>
    <rPh sb="0" eb="2">
      <t>タミヤ</t>
    </rPh>
    <rPh sb="3" eb="5">
      <t>ジロウ</t>
    </rPh>
    <phoneticPr fontId="7"/>
  </si>
  <si>
    <t>単位：円</t>
    <rPh sb="0" eb="2">
      <t>タンイ</t>
    </rPh>
    <rPh sb="3" eb="4">
      <t>エン</t>
    </rPh>
    <phoneticPr fontId="2"/>
  </si>
  <si>
    <t>明細番号</t>
    <rPh sb="0" eb="2">
      <t>メイサイ</t>
    </rPh>
    <rPh sb="2" eb="4">
      <t>バンゴウ</t>
    </rPh>
    <phoneticPr fontId="2"/>
  </si>
  <si>
    <t>商品CD</t>
    <rPh sb="0" eb="2">
      <t>ショウヒン</t>
    </rPh>
    <phoneticPr fontId="2"/>
  </si>
  <si>
    <t>商品名</t>
    <rPh sb="0" eb="3">
      <t>ショウヒンメイ</t>
    </rPh>
    <phoneticPr fontId="2"/>
  </si>
  <si>
    <t>ケース単価</t>
    <rPh sb="3" eb="5">
      <t>タンカ</t>
    </rPh>
    <phoneticPr fontId="2"/>
  </si>
  <si>
    <t>ケース数</t>
    <rPh sb="3" eb="4">
      <t>スウ</t>
    </rPh>
    <phoneticPr fontId="2"/>
  </si>
  <si>
    <t>金額</t>
    <rPh sb="0" eb="2">
      <t>キンガク</t>
    </rPh>
    <phoneticPr fontId="2"/>
  </si>
  <si>
    <t>御振込先</t>
    <rPh sb="0" eb="3">
      <t>オフリコミ</t>
    </rPh>
    <rPh sb="3" eb="4">
      <t>サキ</t>
    </rPh>
    <phoneticPr fontId="2"/>
  </si>
  <si>
    <t>小計</t>
    <rPh sb="0" eb="2">
      <t>ショウケイ</t>
    </rPh>
    <phoneticPr fontId="2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</si>
  <si>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2"/>
  </si>
  <si>
    <t>割引額</t>
    <rPh sb="0" eb="2">
      <t>ワリビキ</t>
    </rPh>
    <rPh sb="2" eb="3">
      <t>ガク</t>
    </rPh>
    <phoneticPr fontId="2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</si>
  <si>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2"/>
  </si>
  <si>
    <t>割引後金額</t>
    <rPh sb="0" eb="2">
      <t>ワリビキ</t>
    </rPh>
    <rPh sb="2" eb="3">
      <t>ゴ</t>
    </rPh>
    <rPh sb="3" eb="5">
      <t>キンガク</t>
    </rPh>
    <phoneticPr fontId="2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</si>
  <si>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2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</si>
  <si>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2"/>
  </si>
  <si>
    <t>税込金額</t>
    <rPh sb="0" eb="2">
      <t>ゼイコミ</t>
    </rPh>
    <rPh sb="2" eb="4">
      <t>キンガク</t>
    </rPh>
    <phoneticPr fontId="2"/>
  </si>
  <si>
    <t>MAY-R001</t>
    <phoneticPr fontId="2"/>
  </si>
  <si>
    <t>〒107-0062</t>
    <phoneticPr fontId="2"/>
  </si>
  <si>
    <t>黒ドラフトビールロング缶</t>
    <phoneticPr fontId="2"/>
  </si>
  <si>
    <t>商品マスター</t>
    <rPh sb="0" eb="2">
      <t>ショウヒン</t>
    </rPh>
    <phoneticPr fontId="2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</si>
  <si>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</si>
  <si>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</si>
  <si>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</si>
  <si>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1ケース入数(本)</t>
    <rPh sb="4" eb="6">
      <t>イリスウ</t>
    </rPh>
    <rPh sb="7" eb="8">
      <t>ホン</t>
    </rPh>
    <phoneticPr fontId="7"/>
  </si>
  <si>
    <t>ケース単価</t>
    <rPh sb="3" eb="5">
      <t>タンカ</t>
    </rPh>
    <phoneticPr fontId="7"/>
  </si>
  <si>
    <t>BR350001</t>
    <phoneticPr fontId="7"/>
  </si>
  <si>
    <t>吟選ドラフトビール</t>
    <rPh sb="0" eb="1">
      <t>ギン</t>
    </rPh>
    <rPh sb="1" eb="2">
      <t>セン</t>
    </rPh>
    <phoneticPr fontId="7"/>
  </si>
  <si>
    <t>BR350002</t>
    <phoneticPr fontId="7"/>
  </si>
  <si>
    <t>黒ドラフトビール</t>
    <rPh sb="0" eb="1">
      <t>クロ</t>
    </rPh>
    <phoneticPr fontId="7"/>
  </si>
  <si>
    <t>BR500001</t>
    <phoneticPr fontId="7"/>
  </si>
  <si>
    <t>吟選ドラフトビールロング缶</t>
    <rPh sb="0" eb="1">
      <t>ギン</t>
    </rPh>
    <rPh sb="1" eb="2">
      <t>セン</t>
    </rPh>
    <rPh sb="12" eb="13">
      <t>カン</t>
    </rPh>
    <phoneticPr fontId="7"/>
  </si>
  <si>
    <t>BR500002</t>
    <phoneticPr fontId="7"/>
  </si>
  <si>
    <t>黒ドラフトビールロング缶</t>
    <rPh sb="0" eb="1">
      <t>クロ</t>
    </rPh>
    <rPh sb="11" eb="12">
      <t>カン</t>
    </rPh>
    <phoneticPr fontId="7"/>
  </si>
  <si>
    <t>HP350001</t>
    <phoneticPr fontId="7"/>
  </si>
  <si>
    <t>新鮮発泡酒</t>
    <rPh sb="0" eb="2">
      <t>シンセン</t>
    </rPh>
    <rPh sb="2" eb="5">
      <t>ハッポウシュ</t>
    </rPh>
    <phoneticPr fontId="7"/>
  </si>
  <si>
    <t>HP350002</t>
    <phoneticPr fontId="7"/>
  </si>
  <si>
    <t>ホップの恵み</t>
    <rPh sb="4" eb="5">
      <t>メグ</t>
    </rPh>
    <phoneticPr fontId="7"/>
  </si>
  <si>
    <t>新鮮発泡酒ロング缶</t>
    <rPh sb="0" eb="2">
      <t>シンセン</t>
    </rPh>
    <rPh sb="2" eb="5">
      <t>ハッポウシュ</t>
    </rPh>
    <rPh sb="8" eb="9">
      <t>カン</t>
    </rPh>
    <phoneticPr fontId="7"/>
  </si>
  <si>
    <t>HP500002</t>
    <phoneticPr fontId="7"/>
  </si>
  <si>
    <t>ホップの恵みロング缶</t>
    <rPh sb="4" eb="5">
      <t>メグ</t>
    </rPh>
    <rPh sb="9" eb="10">
      <t>カン</t>
    </rPh>
    <phoneticPr fontId="7"/>
  </si>
  <si>
    <t xml:space="preserve">季節のチューハイアソート </t>
    <rPh sb="0" eb="2">
      <t>キセツ</t>
    </rPh>
    <phoneticPr fontId="7"/>
  </si>
  <si>
    <t>SP350003</t>
    <phoneticPr fontId="7"/>
  </si>
  <si>
    <t>ウィスキーソーダ</t>
    <phoneticPr fontId="7"/>
  </si>
  <si>
    <t>SP350004</t>
    <phoneticPr fontId="7"/>
  </si>
  <si>
    <t>梅酒ソーダ</t>
    <rPh sb="0" eb="2">
      <t>ウメシュ</t>
    </rPh>
    <phoneticPr fontId="7"/>
  </si>
  <si>
    <t>HP500001</t>
    <phoneticPr fontId="7"/>
  </si>
  <si>
    <t>SP350001</t>
    <phoneticPr fontId="7"/>
  </si>
  <si>
    <t>SP350002</t>
    <phoneticPr fontId="7"/>
  </si>
  <si>
    <t>ホームカクテルアソート</t>
    <phoneticPr fontId="7"/>
  </si>
  <si>
    <t>顧客マスター</t>
    <rPh sb="0" eb="2">
      <t>コキャク</t>
    </rPh>
    <phoneticPr fontId="2"/>
  </si>
  <si>
    <t>顧客CD</t>
    <rPh sb="0" eb="2">
      <t>コキャク</t>
    </rPh>
    <phoneticPr fontId="7"/>
  </si>
  <si>
    <t>顧客名</t>
    <rPh sb="0" eb="2">
      <t>コキャク</t>
    </rPh>
    <rPh sb="2" eb="3">
      <t>メイ</t>
    </rPh>
    <phoneticPr fontId="7"/>
  </si>
  <si>
    <t>郵便番号</t>
    <rPh sb="0" eb="4">
      <t>ユウビンバンゴウ</t>
    </rPh>
    <phoneticPr fontId="7"/>
  </si>
  <si>
    <t>都道府県</t>
    <rPh sb="0" eb="4">
      <t>トドウフケン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</si>
  <si>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</si>
  <si>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</si>
  <si>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業種</t>
    <rPh sb="0" eb="2">
      <t>ギョウシュ</t>
    </rPh>
    <phoneticPr fontId="7"/>
  </si>
  <si>
    <t>担当部署</t>
    <rPh sb="0" eb="2">
      <t>タントウ</t>
    </rPh>
    <rPh sb="2" eb="4">
      <t>ブショ</t>
    </rPh>
    <phoneticPr fontId="7"/>
  </si>
  <si>
    <t>担当</t>
    <rPh sb="0" eb="2">
      <t>タントウ</t>
    </rPh>
    <phoneticPr fontId="7"/>
  </si>
  <si>
    <t>100-0005</t>
  </si>
  <si>
    <t>東京都</t>
    <rPh sb="0" eb="3">
      <t>トウキョウト</t>
    </rPh>
    <phoneticPr fontId="7"/>
  </si>
  <si>
    <t>千代田区*-*-*</t>
    <rPh sb="0" eb="4">
      <t>チヨダク</t>
    </rPh>
    <phoneticPr fontId="7"/>
  </si>
  <si>
    <t>流通1課</t>
    <rPh sb="0" eb="2">
      <t>リュウツウ</t>
    </rPh>
    <rPh sb="3" eb="4">
      <t>カ</t>
    </rPh>
    <phoneticPr fontId="7"/>
  </si>
  <si>
    <t>首都圏</t>
    <rPh sb="0" eb="3">
      <t>シュトケン</t>
    </rPh>
    <phoneticPr fontId="7"/>
  </si>
  <si>
    <t>C0002</t>
  </si>
  <si>
    <t>060-0006</t>
  </si>
  <si>
    <t>北海道</t>
    <rPh sb="0" eb="3">
      <t>ホッカイドウ</t>
    </rPh>
    <phoneticPr fontId="7"/>
  </si>
  <si>
    <t>札幌市中央区*-*-*</t>
    <rPh sb="0" eb="3">
      <t>サッポロシ</t>
    </rPh>
    <rPh sb="3" eb="5">
      <t>チュウオウ</t>
    </rPh>
    <rPh sb="5" eb="6">
      <t>ク</t>
    </rPh>
    <phoneticPr fontId="7"/>
  </si>
  <si>
    <t>流通3課</t>
    <rPh sb="0" eb="2">
      <t>リュウツウ</t>
    </rPh>
    <rPh sb="3" eb="4">
      <t>カ</t>
    </rPh>
    <phoneticPr fontId="7"/>
  </si>
  <si>
    <t>広域</t>
    <rPh sb="0" eb="2">
      <t>コウイキ</t>
    </rPh>
    <phoneticPr fontId="7"/>
  </si>
  <si>
    <t>C0003</t>
  </si>
  <si>
    <t>231-0861</t>
  </si>
  <si>
    <t>神奈川県</t>
    <rPh sb="0" eb="4">
      <t>カナガワケン</t>
    </rPh>
    <phoneticPr fontId="7"/>
  </si>
  <si>
    <t>横浜市中区*-*-*</t>
    <rPh sb="0" eb="3">
      <t>ヨコハマシ</t>
    </rPh>
    <rPh sb="3" eb="5">
      <t>ナカク</t>
    </rPh>
    <phoneticPr fontId="7"/>
  </si>
  <si>
    <t>流通2課</t>
    <rPh sb="0" eb="2">
      <t>リュウツウ</t>
    </rPh>
    <rPh sb="3" eb="4">
      <t>カ</t>
    </rPh>
    <phoneticPr fontId="7"/>
  </si>
  <si>
    <t>C0004</t>
  </si>
  <si>
    <t>650-0021</t>
  </si>
  <si>
    <t>兵庫県</t>
    <rPh sb="0" eb="3">
      <t>ヒョウゴケン</t>
    </rPh>
    <phoneticPr fontId="7"/>
  </si>
  <si>
    <t>神戸市中央区*-*-*</t>
    <rPh sb="0" eb="3">
      <t>コウベシ</t>
    </rPh>
    <rPh sb="3" eb="6">
      <t>チュウオウク</t>
    </rPh>
    <phoneticPr fontId="7"/>
  </si>
  <si>
    <t>C0005</t>
  </si>
  <si>
    <t>980-0021</t>
  </si>
  <si>
    <t>宮城県</t>
    <rPh sb="0" eb="3">
      <t>ミヤギケン</t>
    </rPh>
    <phoneticPr fontId="7"/>
  </si>
  <si>
    <t>仙台市青葉区*-*-*</t>
    <rPh sb="0" eb="3">
      <t>センダイシ</t>
    </rPh>
    <rPh sb="3" eb="5">
      <t>アオバ</t>
    </rPh>
    <rPh sb="5" eb="6">
      <t>ク</t>
    </rPh>
    <phoneticPr fontId="7"/>
  </si>
  <si>
    <t>C0006</t>
  </si>
  <si>
    <t>埼玉県</t>
    <rPh sb="0" eb="3">
      <t>サイタマケン</t>
    </rPh>
    <phoneticPr fontId="7"/>
  </si>
  <si>
    <t>さいたま市大宮区*-*-*</t>
    <rPh sb="4" eb="5">
      <t>シ</t>
    </rPh>
    <rPh sb="5" eb="7">
      <t>オオミヤ</t>
    </rPh>
    <rPh sb="7" eb="8">
      <t>ク</t>
    </rPh>
    <phoneticPr fontId="7"/>
  </si>
  <si>
    <t>C0007</t>
  </si>
  <si>
    <t>811-0201</t>
  </si>
  <si>
    <t>福岡県</t>
    <rPh sb="0" eb="3">
      <t>フクオカケン</t>
    </rPh>
    <phoneticPr fontId="7"/>
  </si>
  <si>
    <t>福岡市東区*-*-*</t>
    <rPh sb="0" eb="3">
      <t>フクオカシ</t>
    </rPh>
    <rPh sb="3" eb="5">
      <t>ヒガシク</t>
    </rPh>
    <phoneticPr fontId="7"/>
  </si>
  <si>
    <t>C0008</t>
  </si>
  <si>
    <t>220-0005</t>
  </si>
  <si>
    <t>横浜市西区*-*-*</t>
    <rPh sb="0" eb="3">
      <t>ヨコハマシ</t>
    </rPh>
    <rPh sb="3" eb="5">
      <t>ニシク</t>
    </rPh>
    <phoneticPr fontId="7"/>
  </si>
  <si>
    <t>C0009</t>
  </si>
  <si>
    <t>261-0023</t>
  </si>
  <si>
    <t>千葉県</t>
    <rPh sb="0" eb="3">
      <t>チバケン</t>
    </rPh>
    <phoneticPr fontId="7"/>
  </si>
  <si>
    <t>千葉市美浜区*-*-*</t>
    <rPh sb="0" eb="2">
      <t>チバ</t>
    </rPh>
    <rPh sb="2" eb="3">
      <t>シ</t>
    </rPh>
    <rPh sb="3" eb="6">
      <t>ミハマク</t>
    </rPh>
    <phoneticPr fontId="7"/>
  </si>
  <si>
    <t>C0010</t>
  </si>
  <si>
    <t>愛知県</t>
    <rPh sb="0" eb="3">
      <t>アイチケン</t>
    </rPh>
    <phoneticPr fontId="7"/>
  </si>
  <si>
    <t>名古屋市天白区*-*-*</t>
    <rPh sb="0" eb="4">
      <t>ナゴヤシ</t>
    </rPh>
    <rPh sb="4" eb="7">
      <t>テンパクク</t>
    </rPh>
    <phoneticPr fontId="7"/>
  </si>
  <si>
    <t>C0011</t>
  </si>
  <si>
    <t>542-0076</t>
  </si>
  <si>
    <t>大阪府</t>
    <rPh sb="0" eb="3">
      <t>オオサカフ</t>
    </rPh>
    <phoneticPr fontId="7"/>
  </si>
  <si>
    <t>大阪市中央区*-*-*</t>
    <rPh sb="0" eb="3">
      <t>オオサカシ</t>
    </rPh>
    <rPh sb="3" eb="6">
      <t>チュウオウク</t>
    </rPh>
    <phoneticPr fontId="7"/>
  </si>
  <si>
    <t>C0012</t>
  </si>
  <si>
    <t>152-0035</t>
  </si>
  <si>
    <t>目黒区*-*-*</t>
    <rPh sb="0" eb="3">
      <t>メグロク</t>
    </rPh>
    <phoneticPr fontId="7"/>
  </si>
  <si>
    <t>エリア</t>
    <phoneticPr fontId="7"/>
  </si>
  <si>
    <t>C0001</t>
    <phoneticPr fontId="7"/>
  </si>
  <si>
    <t>スーパーサトウ</t>
    <phoneticPr fontId="7"/>
  </si>
  <si>
    <t>03-****-1234</t>
    <phoneticPr fontId="7"/>
  </si>
  <si>
    <t>スーパー</t>
    <phoneticPr fontId="7"/>
  </si>
  <si>
    <t>ディスカウントジェームス</t>
    <phoneticPr fontId="7"/>
  </si>
  <si>
    <t>011-****-1234</t>
    <phoneticPr fontId="7"/>
  </si>
  <si>
    <t>ディスカウント</t>
    <phoneticPr fontId="7"/>
  </si>
  <si>
    <t>コンビニエンスデイリーマート</t>
    <phoneticPr fontId="7"/>
  </si>
  <si>
    <t>045-****-1234</t>
    <phoneticPr fontId="7"/>
  </si>
  <si>
    <t>コンビニ</t>
    <phoneticPr fontId="7"/>
  </si>
  <si>
    <t>スーパーダイオー</t>
    <phoneticPr fontId="7"/>
  </si>
  <si>
    <t>078-****-2345</t>
    <phoneticPr fontId="7"/>
  </si>
  <si>
    <t>スーパー</t>
    <phoneticPr fontId="7"/>
  </si>
  <si>
    <t>ハローコンビニエンスストア</t>
    <phoneticPr fontId="7"/>
  </si>
  <si>
    <t>022-****-2345</t>
    <phoneticPr fontId="7"/>
  </si>
  <si>
    <t>ロジャーディスカウントストア</t>
    <phoneticPr fontId="7"/>
  </si>
  <si>
    <t>330-0800</t>
    <phoneticPr fontId="7"/>
  </si>
  <si>
    <t>048-****-2345</t>
    <phoneticPr fontId="7"/>
  </si>
  <si>
    <t>ディスカウントミセスマックス</t>
    <phoneticPr fontId="7"/>
  </si>
  <si>
    <t>092-****-3456</t>
    <phoneticPr fontId="7"/>
  </si>
  <si>
    <t>ミナトマーケット</t>
    <phoneticPr fontId="7"/>
  </si>
  <si>
    <t>045-****-4567</t>
    <phoneticPr fontId="7"/>
  </si>
  <si>
    <t>コンビニエンスショートストップ</t>
    <phoneticPr fontId="7"/>
  </si>
  <si>
    <t>047-****-5678</t>
    <phoneticPr fontId="7"/>
  </si>
  <si>
    <t>ヨニーストア</t>
    <phoneticPr fontId="7"/>
  </si>
  <si>
    <t>468-0000</t>
    <phoneticPr fontId="7"/>
  </si>
  <si>
    <t>056-****-6789</t>
    <phoneticPr fontId="7"/>
  </si>
  <si>
    <t>プラタナスコンビニエンスストア</t>
    <phoneticPr fontId="7"/>
  </si>
  <si>
    <t>06-****-6789</t>
    <phoneticPr fontId="7"/>
  </si>
  <si>
    <t>ディスカウントストアドンキー</t>
    <phoneticPr fontId="7"/>
  </si>
  <si>
    <t>03-****-4567</t>
    <phoneticPr fontId="7"/>
  </si>
  <si>
    <t>BR500002</t>
  </si>
  <si>
    <t>消費税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</si>
</sst>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20"/>
      <color theme="1"/>
      <name val="HGP明朝E"/>
      <family val="1"/>
      <charset val="128"/>
    </font>
    <font>
      <b/>
      <sz val="14"/>
      <color theme="1"/>
      <name val="HGP明朝E"/>
      <family val="1"/>
      <charset val="128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b/>
      <sz val="10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0" fontId="0" fillId="0" borderId="11" xfId="2" applyNumberFormat="1" applyFont="1" applyBorder="1">
      <alignment vertical="center"/>
    </xf>
    <xf numFmtId="6" fontId="0" fillId="0" borderId="11" xfId="2" applyFont="1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6" fontId="0" fillId="0" borderId="16" xfId="2" applyFont="1" applyBorder="1">
      <alignment vertical="center"/>
    </xf>
    <xf numFmtId="0" fontId="0" fillId="0" borderId="18" xfId="2" applyNumberFormat="1" applyFont="1" applyBorder="1" applyAlignment="1">
      <alignment vertical="center"/>
    </xf>
    <xf numFmtId="0" fontId="0" fillId="0" borderId="19" xfId="2" applyNumberFormat="1" applyFont="1" applyBorder="1" applyAlignment="1">
      <alignment vertical="center"/>
    </xf>
    <xf numFmtId="9" fontId="3" fillId="0" borderId="6" xfId="0" applyNumberFormat="1" applyFont="1" applyFill="1" applyBorder="1" applyAlignment="1">
      <alignment vertical="center"/>
    </xf>
    <xf numFmtId="0" fontId="3" fillId="0" borderId="22" xfId="0" applyNumberFormat="1" applyFont="1" applyFill="1" applyBorder="1" applyAlignment="1">
      <alignment vertical="center"/>
    </xf>
    <xf numFmtId="0" fontId="8" fillId="0" borderId="0" xfId="3" applyFont="1">
      <alignment vertical="center"/>
    </xf>
    <xf numFmtId="0" fontId="3" fillId="0" borderId="0" xfId="3">
      <alignment vertical="center"/>
    </xf>
    <xf numFmtId="0" fontId="9" fillId="2" borderId="1" xfId="3" applyFont="1" applyFill="1" applyBorder="1" applyAlignment="1">
      <alignment horizontal="center" vertical="center" wrapText="1"/>
    </xf>
    <xf numFmtId="0" fontId="3" fillId="0" borderId="1" xfId="3" applyBorder="1">
      <alignment vertical="center"/>
    </xf>
    <xf numFmtId="6" fontId="3" fillId="0" borderId="1" xfId="2" applyFont="1" applyBorder="1">
      <alignment vertical="center"/>
    </xf>
    <xf numFmtId="0" fontId="10" fillId="0" borderId="0" xfId="3" applyFont="1">
      <alignment vertical="center"/>
    </xf>
    <xf numFmtId="0" fontId="9" fillId="2" borderId="1" xfId="3" applyFont="1" applyFill="1" applyBorder="1" applyAlignment="1">
      <alignment horizontal="center" vertical="center"/>
    </xf>
    <xf numFmtId="49" fontId="3" fillId="0" borderId="1" xfId="3" applyNumberFormat="1" applyBorder="1">
      <alignment vertical="center"/>
    </xf>
    <xf numFmtId="0" fontId="11" fillId="0" borderId="0" xfId="3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3" fillId="0" borderId="1" xfId="3" applyFont="1" applyBorder="1">
      <alignment vertical="center"/>
    </xf>
    <xf numFmtId="0" fontId="13" fillId="0" borderId="0" xfId="0" applyFont="1" applyAlignment="1">
      <alignment horizontal="right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3" fillId="0" borderId="20" xfId="0" applyFont="1" applyBorder="1" applyAlignment="1">
      <alignment vertical="center"/>
    </xf>
    <xf numFmtId="0" fontId="13" fillId="0" borderId="0" xfId="0" applyFont="1" applyBorder="1" applyAlignment="1"/>
    <xf numFmtId="0" fontId="13" fillId="0" borderId="0" xfId="0" applyFont="1" applyBorder="1" applyAlignment="1">
      <alignment vertical="top"/>
    </xf>
    <xf numFmtId="0" fontId="16" fillId="2" borderId="17" xfId="0" applyFont="1" applyFill="1" applyBorder="1" applyAlignment="1">
      <alignment horizontal="left" vertical="center"/>
    </xf>
    <xf numFmtId="0" fontId="16" fillId="2" borderId="21" xfId="0" applyFont="1" applyFill="1" applyBorder="1" applyAlignment="1">
      <alignment horizontal="left" vertical="center"/>
    </xf>
    <xf numFmtId="0" fontId="16" fillId="2" borderId="25" xfId="0" applyFont="1" applyFill="1" applyBorder="1" applyAlignment="1">
      <alignment horizontal="left" vertical="center"/>
    </xf>
    <xf numFmtId="176" fontId="13" fillId="0" borderId="0" xfId="0" applyNumberFormat="1" applyFont="1">
      <alignment vertical="center"/>
    </xf>
    <xf numFmtId="0" fontId="0" fillId="0" borderId="27" xfId="2" applyNumberFormat="1" applyFont="1" applyBorder="1" applyAlignment="1">
      <alignment vertical="center"/>
    </xf>
    <xf numFmtId="0" fontId="0" fillId="0" borderId="8" xfId="0" applyNumberForma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26" xfId="2" applyNumberFormat="1" applyFont="1" applyBorder="1" applyAlignment="1">
      <alignment horizontal="right" vertical="center"/>
    </xf>
    <xf numFmtId="0" fontId="0" fillId="0" borderId="27" xfId="2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NumberFormat="1" applyFont="1" applyAlignment="1">
      <alignment horizontal="left" vertical="center" shrinkToFit="1"/>
    </xf>
    <xf numFmtId="0" fontId="17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2" xfId="1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0" fillId="0" borderId="23" xfId="2" applyNumberFormat="1" applyFont="1" applyBorder="1" applyAlignment="1">
      <alignment horizontal="right" vertical="center"/>
    </xf>
    <xf numFmtId="0" fontId="0" fillId="0" borderId="24" xfId="2" applyNumberFormat="1" applyFont="1" applyBorder="1" applyAlignment="1">
      <alignment horizontal="right" vertical="center"/>
    </xf>
  </cellXfs>
  <cellStyles count="4">
    <cellStyle name="桁区切り" xfId="1" builtinId="6"/>
    <cellStyle name="通貨" xfId="2" builtinId="7"/>
    <cellStyle name="標準" xfId="0" builtinId="0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5"/>
  <sheetViews>
    <sheetView tabSelected="1" workbookViewId="0">
      <selection activeCell="E18" sqref="E18"/>
    </sheetView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  <col min="7" max="7" width="2.625" customWidth="1"/>
    <col min="8" max="8" width="10.25" bestFit="1" customWidth="1"/>
    <col min="9" max="9" width="2.625" customWidth="1"/>
    <col min="10" max="10" width="13.875" bestFit="1" customWidth="1"/>
  </cols>
  <sheetData>
    <row r="2" spans="1:10" x14ac:dyDescent="0.4">
      <c r="A2" s="27" t="s">
        <v>0</v>
      </c>
      <c r="B2" s="1" t="s">
        <v>38</v>
      </c>
      <c r="E2" s="27" t="s">
        <v>1</v>
      </c>
      <c r="F2" s="48">
        <v>42521</v>
      </c>
    </row>
    <row r="4" spans="1:10" ht="24" x14ac:dyDescent="0.4">
      <c r="A4" s="54" t="s">
        <v>2</v>
      </c>
      <c r="B4" s="54"/>
      <c r="C4" s="54"/>
      <c r="D4" s="54"/>
      <c r="E4" s="54"/>
      <c r="F4" s="54"/>
    </row>
    <row r="5" spans="1:10" x14ac:dyDescent="0.4">
      <c r="A5" s="2"/>
      <c r="B5" s="2"/>
      <c r="C5" s="2"/>
      <c r="D5" s="2"/>
      <c r="E5" s="2"/>
      <c r="F5" s="2"/>
    </row>
    <row r="6" spans="1:10" x14ac:dyDescent="0.4">
      <c r="A6" s="55" t="s">
        <v>3</v>
      </c>
      <c r="B6" s="55"/>
      <c r="C6" s="55"/>
      <c r="D6" s="2"/>
      <c r="E6" s="2"/>
      <c r="F6" s="2"/>
      <c r="G6" s="2"/>
      <c r="H6" s="33" t="s">
        <v>4</v>
      </c>
      <c r="J6" s="33" t="s">
        <v>5</v>
      </c>
    </row>
    <row r="7" spans="1:10" ht="19.5" x14ac:dyDescent="0.4">
      <c r="A7" s="28" t="s">
        <v>6</v>
      </c>
      <c r="B7" s="2"/>
      <c r="C7" s="3"/>
      <c r="D7" s="2"/>
      <c r="E7" s="29" t="s">
        <v>7</v>
      </c>
      <c r="F7" s="28"/>
      <c r="G7" s="2"/>
      <c r="H7" s="34" t="s">
        <v>8</v>
      </c>
      <c r="J7" s="35" t="s">
        <v>9</v>
      </c>
    </row>
    <row r="8" spans="1:10" x14ac:dyDescent="0.4">
      <c r="C8" s="2"/>
      <c r="D8" s="2"/>
      <c r="E8" s="30" t="s">
        <v>39</v>
      </c>
      <c r="F8" s="28"/>
      <c r="G8" s="2"/>
      <c r="H8" s="34" t="s">
        <v>10</v>
      </c>
      <c r="J8" s="35" t="s">
        <v>11</v>
      </c>
    </row>
    <row r="9" spans="1:10" x14ac:dyDescent="0.4">
      <c r="C9" s="2"/>
      <c r="D9" s="2"/>
      <c r="E9" s="31" t="s">
        <v>12</v>
      </c>
      <c r="F9" s="28"/>
      <c r="G9" s="2"/>
      <c r="H9" s="34" t="s">
        <v>13</v>
      </c>
      <c r="J9" s="35" t="s">
        <v>14</v>
      </c>
    </row>
    <row r="10" spans="1:10" x14ac:dyDescent="0.4">
      <c r="A10" s="2"/>
      <c r="B10" s="2"/>
      <c r="C10" s="2"/>
      <c r="D10" s="2"/>
      <c r="E10" s="32" t="s">
        <v>15</v>
      </c>
      <c r="F10" s="32"/>
      <c r="G10" s="3"/>
      <c r="J10" s="35" t="s">
        <v>16</v>
      </c>
    </row>
    <row r="11" spans="1:10" x14ac:dyDescent="0.4">
      <c r="A11" s="2"/>
      <c r="B11" s="2"/>
      <c r="C11" s="2"/>
      <c r="D11" s="2"/>
      <c r="E11" s="32" t="s">
        <v>17</v>
      </c>
      <c r="F11" s="32"/>
      <c r="G11" s="3"/>
      <c r="J11" s="35" t="s">
        <v>18</v>
      </c>
    </row>
    <row r="12" spans="1:10" x14ac:dyDescent="0.4">
      <c r="A12" s="56" t="s">
        <v>19</v>
      </c>
      <c r="B12" s="58">
        <f>E35</f>
        <v>434460.67200000002</v>
      </c>
      <c r="C12" s="58"/>
      <c r="D12" s="2"/>
      <c r="E12" s="32" t="s">
        <v>8</v>
      </c>
      <c r="F12" s="32" t="s">
        <v>20</v>
      </c>
      <c r="G12" s="3"/>
      <c r="J12" s="35" t="s">
        <v>21</v>
      </c>
    </row>
    <row r="13" spans="1:10" ht="19.5" thickBot="1" x14ac:dyDescent="0.45">
      <c r="A13" s="57"/>
      <c r="B13" s="59"/>
      <c r="C13" s="59"/>
      <c r="D13" s="2"/>
      <c r="E13" s="3"/>
    </row>
    <row r="14" spans="1:10" ht="20.25" thickTop="1" thickBot="1" x14ac:dyDescent="0.45">
      <c r="F14" s="36" t="s">
        <v>22</v>
      </c>
    </row>
    <row r="15" spans="1:10" x14ac:dyDescent="0.4">
      <c r="A15" s="37" t="s">
        <v>23</v>
      </c>
      <c r="B15" s="38" t="s">
        <v>24</v>
      </c>
      <c r="C15" s="39" t="s">
        <v>25</v>
      </c>
      <c r="D15" s="40" t="s">
        <v>26</v>
      </c>
      <c r="E15" s="40" t="s">
        <v>27</v>
      </c>
      <c r="F15" s="41" t="s">
        <v>28</v>
      </c>
    </row>
    <row r="16" spans="1:10" x14ac:dyDescent="0.4">
      <c r="A16" s="50">
        <v>1</v>
      </c>
      <c r="B16" s="4" t="s">
        <v>161</v>
      </c>
      <c r="C16" s="5" t="s">
        <v>40</v>
      </c>
      <c r="D16" s="6">
        <v>7680</v>
      </c>
      <c r="E16" s="6">
        <v>54</v>
      </c>
      <c r="F16" s="7">
        <f>D16*E16</f>
        <v>414720</v>
      </c>
    </row>
    <row r="17" spans="1:6" x14ac:dyDescent="0.4">
      <c r="A17" s="50"/>
      <c r="B17" s="4"/>
      <c r="C17" s="5"/>
      <c r="D17" s="6"/>
      <c r="E17" s="6"/>
      <c r="F17" s="7"/>
    </row>
    <row r="18" spans="1:6" x14ac:dyDescent="0.4">
      <c r="A18" s="50"/>
      <c r="B18" s="4"/>
      <c r="C18" s="5"/>
      <c r="D18" s="6"/>
      <c r="E18" s="6"/>
      <c r="F18" s="8"/>
    </row>
    <row r="19" spans="1:6" x14ac:dyDescent="0.4">
      <c r="A19" s="50"/>
      <c r="B19" s="4"/>
      <c r="C19" s="9"/>
      <c r="D19" s="6"/>
      <c r="E19" s="6"/>
      <c r="F19" s="8"/>
    </row>
    <row r="20" spans="1:6" x14ac:dyDescent="0.4">
      <c r="A20" s="50"/>
      <c r="B20" s="4"/>
      <c r="C20" s="5"/>
      <c r="D20" s="6"/>
      <c r="E20" s="6"/>
      <c r="F20" s="8"/>
    </row>
    <row r="21" spans="1:6" x14ac:dyDescent="0.4">
      <c r="A21" s="50"/>
      <c r="B21" s="4"/>
      <c r="C21" s="5"/>
      <c r="D21" s="6"/>
      <c r="E21" s="6"/>
      <c r="F21" s="8"/>
    </row>
    <row r="22" spans="1:6" x14ac:dyDescent="0.4">
      <c r="A22" s="50"/>
      <c r="B22" s="4"/>
      <c r="C22" s="5"/>
      <c r="D22" s="6"/>
      <c r="E22" s="6"/>
      <c r="F22" s="8"/>
    </row>
    <row r="23" spans="1:6" x14ac:dyDescent="0.4">
      <c r="A23" s="50"/>
      <c r="B23" s="4"/>
      <c r="C23" s="5"/>
      <c r="D23" s="6"/>
      <c r="E23" s="6"/>
      <c r="F23" s="8"/>
    </row>
    <row r="24" spans="1:6" x14ac:dyDescent="0.4">
      <c r="A24" s="50"/>
      <c r="B24" s="4"/>
      <c r="C24" s="5"/>
      <c r="D24" s="6"/>
      <c r="E24" s="6"/>
      <c r="F24" s="8"/>
    </row>
    <row r="25" spans="1:6" x14ac:dyDescent="0.4">
      <c r="A25" s="50"/>
      <c r="B25" s="4"/>
      <c r="C25" s="5"/>
      <c r="D25" s="6"/>
      <c r="E25" s="6"/>
      <c r="F25" s="8"/>
    </row>
    <row r="26" spans="1:6" x14ac:dyDescent="0.4">
      <c r="A26" s="50"/>
      <c r="B26" s="4"/>
      <c r="C26" s="5"/>
      <c r="D26" s="6"/>
      <c r="E26" s="6"/>
      <c r="F26" s="8"/>
    </row>
    <row r="27" spans="1:6" x14ac:dyDescent="0.4">
      <c r="A27" s="50"/>
      <c r="B27" s="4"/>
      <c r="C27" s="5"/>
      <c r="D27" s="6"/>
      <c r="E27" s="6"/>
      <c r="F27" s="8"/>
    </row>
    <row r="28" spans="1:6" x14ac:dyDescent="0.4">
      <c r="A28" s="50"/>
      <c r="B28" s="4"/>
      <c r="C28" s="5"/>
      <c r="D28" s="6"/>
      <c r="E28" s="6"/>
      <c r="F28" s="8"/>
    </row>
    <row r="29" spans="1:6" x14ac:dyDescent="0.4">
      <c r="A29" s="50"/>
      <c r="B29" s="4"/>
      <c r="C29" s="5"/>
      <c r="D29" s="6"/>
      <c r="E29" s="6"/>
      <c r="F29" s="8"/>
    </row>
    <row r="30" spans="1:6" ht="19.5" thickBot="1" x14ac:dyDescent="0.45">
      <c r="A30" s="51"/>
      <c r="B30" s="10"/>
      <c r="C30" s="11"/>
      <c r="D30" s="12"/>
      <c r="E30" s="12"/>
      <c r="F30" s="13"/>
    </row>
    <row r="31" spans="1:6" ht="19.5" thickBot="1" x14ac:dyDescent="0.45">
      <c r="A31" s="28" t="s">
        <v>29</v>
      </c>
      <c r="B31" s="28"/>
      <c r="C31" s="28"/>
      <c r="D31" s="45" t="s">
        <v>30</v>
      </c>
      <c r="E31" s="14">
        <f>SUM(E16:E30)</f>
        <v>54</v>
      </c>
      <c r="F31" s="15">
        <f>SUM(F16:F30)</f>
        <v>414720</v>
      </c>
    </row>
    <row r="32" spans="1:6" x14ac:dyDescent="0.4">
      <c r="A32" s="31" t="s">
        <v>31</v>
      </c>
      <c r="B32" s="31"/>
      <c r="C32" s="42"/>
      <c r="D32" s="46" t="s">
        <v>32</v>
      </c>
      <c r="E32" s="16">
        <v>0.03</v>
      </c>
      <c r="F32" s="17">
        <f>F31*E32</f>
        <v>12441.6</v>
      </c>
    </row>
    <row r="33" spans="1:6" ht="19.5" thickBot="1" x14ac:dyDescent="0.45">
      <c r="A33" s="60" t="s">
        <v>33</v>
      </c>
      <c r="B33" s="60"/>
      <c r="C33" s="61"/>
      <c r="D33" s="45" t="s">
        <v>34</v>
      </c>
      <c r="E33" s="62">
        <f>F31-F32</f>
        <v>402278.40000000002</v>
      </c>
      <c r="F33" s="63"/>
    </row>
    <row r="34" spans="1:6" ht="19.5" thickBot="1" x14ac:dyDescent="0.45">
      <c r="A34" s="28" t="s">
        <v>35</v>
      </c>
      <c r="B34" s="28"/>
      <c r="C34" s="28"/>
      <c r="D34" s="47" t="s">
        <v>162</v>
      </c>
      <c r="E34" s="16">
        <v>0.08</v>
      </c>
      <c r="F34" s="49">
        <f>E33*E34</f>
        <v>32182.272000000001</v>
      </c>
    </row>
    <row r="35" spans="1:6" ht="19.5" thickBot="1" x14ac:dyDescent="0.4">
      <c r="A35" s="43" t="s">
        <v>36</v>
      </c>
      <c r="B35" s="43"/>
      <c r="C35" s="44"/>
      <c r="D35" s="47" t="s">
        <v>37</v>
      </c>
      <c r="E35" s="52">
        <f>E33+F34</f>
        <v>434460.67200000002</v>
      </c>
      <c r="F35" s="53"/>
    </row>
  </sheetData>
  <mergeCells count="7">
    <mergeCell ref="E35:F35"/>
    <mergeCell ref="A4:F4"/>
    <mergeCell ref="A6:C6"/>
    <mergeCell ref="A12:A13"/>
    <mergeCell ref="B12:C13"/>
    <mergeCell ref="A33:C33"/>
    <mergeCell ref="E33:F33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workbookViewId="0"/>
  </sheetViews>
  <sheetFormatPr defaultRowHeight="18.75" x14ac:dyDescent="0.4"/>
  <cols>
    <col min="1" max="1" width="11.125" style="19" customWidth="1"/>
    <col min="2" max="2" width="32" style="19" bestFit="1" customWidth="1"/>
    <col min="3" max="3" width="5.75" style="19" bestFit="1" customWidth="1"/>
    <col min="4" max="4" width="8.625" style="19" customWidth="1"/>
    <col min="5" max="5" width="11.25" style="19" bestFit="1" customWidth="1"/>
  </cols>
  <sheetData>
    <row r="1" spans="1:5" ht="24" x14ac:dyDescent="0.4">
      <c r="A1" s="18" t="s">
        <v>41</v>
      </c>
    </row>
    <row r="3" spans="1:5" ht="36" x14ac:dyDescent="0.4">
      <c r="A3" s="20" t="s">
        <v>42</v>
      </c>
      <c r="B3" s="20" t="s">
        <v>43</v>
      </c>
      <c r="C3" s="20" t="s">
        <v>44</v>
      </c>
      <c r="D3" s="20" t="s">
        <v>45</v>
      </c>
      <c r="E3" s="20" t="s">
        <v>46</v>
      </c>
    </row>
    <row r="4" spans="1:5" x14ac:dyDescent="0.4">
      <c r="A4" s="21" t="s">
        <v>47</v>
      </c>
      <c r="B4" s="21" t="s">
        <v>48</v>
      </c>
      <c r="C4" s="21">
        <v>250</v>
      </c>
      <c r="D4" s="21">
        <v>24</v>
      </c>
      <c r="E4" s="22">
        <f>C4*D4</f>
        <v>6000</v>
      </c>
    </row>
    <row r="5" spans="1:5" x14ac:dyDescent="0.4">
      <c r="A5" s="21" t="s">
        <v>49</v>
      </c>
      <c r="B5" s="21" t="s">
        <v>50</v>
      </c>
      <c r="C5" s="21">
        <v>260</v>
      </c>
      <c r="D5" s="21">
        <v>24</v>
      </c>
      <c r="E5" s="22">
        <f t="shared" ref="E5:E15" si="0">C5*D5</f>
        <v>6240</v>
      </c>
    </row>
    <row r="6" spans="1:5" x14ac:dyDescent="0.4">
      <c r="A6" s="21" t="s">
        <v>51</v>
      </c>
      <c r="B6" s="21" t="s">
        <v>52</v>
      </c>
      <c r="C6" s="21">
        <v>300</v>
      </c>
      <c r="D6" s="21">
        <v>24</v>
      </c>
      <c r="E6" s="22">
        <f t="shared" si="0"/>
        <v>7200</v>
      </c>
    </row>
    <row r="7" spans="1:5" x14ac:dyDescent="0.4">
      <c r="A7" s="21" t="s">
        <v>53</v>
      </c>
      <c r="B7" s="21" t="s">
        <v>54</v>
      </c>
      <c r="C7" s="21">
        <v>320</v>
      </c>
      <c r="D7" s="21">
        <v>24</v>
      </c>
      <c r="E7" s="22">
        <f t="shared" si="0"/>
        <v>7680</v>
      </c>
    </row>
    <row r="8" spans="1:5" x14ac:dyDescent="0.4">
      <c r="A8" s="21" t="s">
        <v>55</v>
      </c>
      <c r="B8" s="21" t="s">
        <v>56</v>
      </c>
      <c r="C8" s="21">
        <v>180</v>
      </c>
      <c r="D8" s="21">
        <v>24</v>
      </c>
      <c r="E8" s="22">
        <f t="shared" si="0"/>
        <v>4320</v>
      </c>
    </row>
    <row r="9" spans="1:5" x14ac:dyDescent="0.4">
      <c r="A9" s="21" t="s">
        <v>57</v>
      </c>
      <c r="B9" s="21" t="s">
        <v>58</v>
      </c>
      <c r="C9" s="21">
        <v>110</v>
      </c>
      <c r="D9" s="21">
        <v>24</v>
      </c>
      <c r="E9" s="22">
        <f t="shared" si="0"/>
        <v>2640</v>
      </c>
    </row>
    <row r="10" spans="1:5" x14ac:dyDescent="0.4">
      <c r="A10" s="21" t="s">
        <v>67</v>
      </c>
      <c r="B10" s="21" t="s">
        <v>59</v>
      </c>
      <c r="C10" s="21">
        <v>220</v>
      </c>
      <c r="D10" s="21">
        <v>24</v>
      </c>
      <c r="E10" s="22">
        <f t="shared" si="0"/>
        <v>5280</v>
      </c>
    </row>
    <row r="11" spans="1:5" x14ac:dyDescent="0.4">
      <c r="A11" s="21" t="s">
        <v>60</v>
      </c>
      <c r="B11" s="21" t="s">
        <v>61</v>
      </c>
      <c r="C11" s="21">
        <v>170</v>
      </c>
      <c r="D11" s="21">
        <v>24</v>
      </c>
      <c r="E11" s="22">
        <f t="shared" si="0"/>
        <v>4080</v>
      </c>
    </row>
    <row r="12" spans="1:5" x14ac:dyDescent="0.4">
      <c r="A12" s="21" t="s">
        <v>68</v>
      </c>
      <c r="B12" s="21" t="s">
        <v>62</v>
      </c>
      <c r="C12" s="21">
        <v>150</v>
      </c>
      <c r="D12" s="21">
        <v>24</v>
      </c>
      <c r="E12" s="22">
        <f t="shared" si="0"/>
        <v>3600</v>
      </c>
    </row>
    <row r="13" spans="1:5" x14ac:dyDescent="0.4">
      <c r="A13" s="21" t="s">
        <v>69</v>
      </c>
      <c r="B13" s="21" t="s">
        <v>70</v>
      </c>
      <c r="C13" s="21">
        <v>150</v>
      </c>
      <c r="D13" s="21">
        <v>24</v>
      </c>
      <c r="E13" s="22">
        <f t="shared" si="0"/>
        <v>3600</v>
      </c>
    </row>
    <row r="14" spans="1:5" x14ac:dyDescent="0.4">
      <c r="A14" s="21" t="s">
        <v>63</v>
      </c>
      <c r="B14" s="21" t="s">
        <v>64</v>
      </c>
      <c r="C14" s="21">
        <v>220</v>
      </c>
      <c r="D14" s="21">
        <v>24</v>
      </c>
      <c r="E14" s="22">
        <f t="shared" si="0"/>
        <v>5280</v>
      </c>
    </row>
    <row r="15" spans="1:5" x14ac:dyDescent="0.4">
      <c r="A15" s="21" t="s">
        <v>65</v>
      </c>
      <c r="B15" s="21" t="s">
        <v>66</v>
      </c>
      <c r="C15" s="21">
        <v>250</v>
      </c>
      <c r="D15" s="21">
        <v>24</v>
      </c>
      <c r="E15" s="22">
        <f t="shared" si="0"/>
        <v>6000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workbookViewId="0"/>
  </sheetViews>
  <sheetFormatPr defaultRowHeight="18.75" x14ac:dyDescent="0.4"/>
  <cols>
    <col min="1" max="1" width="7.75" style="19" bestFit="1" customWidth="1"/>
    <col min="2" max="2" width="31.625" style="19" bestFit="1" customWidth="1"/>
    <col min="3" max="3" width="9.5" style="19" bestFit="1" customWidth="1"/>
    <col min="4" max="4" width="9.25" style="19" bestFit="1" customWidth="1"/>
    <col min="5" max="5" width="21.625" style="19" bestFit="1" customWidth="1"/>
    <col min="6" max="7" width="15" style="19" bestFit="1" customWidth="1"/>
    <col min="8" max="8" width="9.25" style="19" bestFit="1" customWidth="1"/>
    <col min="9" max="9" width="7.375" style="19" bestFit="1" customWidth="1"/>
    <col min="10" max="10" width="13" style="19" bestFit="1" customWidth="1"/>
  </cols>
  <sheetData>
    <row r="1" spans="1:10" ht="25.5" x14ac:dyDescent="0.4">
      <c r="A1" s="23" t="s">
        <v>71</v>
      </c>
    </row>
    <row r="3" spans="1:10" x14ac:dyDescent="0.4">
      <c r="A3" s="24" t="s">
        <v>72</v>
      </c>
      <c r="B3" s="24" t="s">
        <v>73</v>
      </c>
      <c r="C3" s="24" t="s">
        <v>74</v>
      </c>
      <c r="D3" s="24" t="s">
        <v>75</v>
      </c>
      <c r="E3" s="24" t="s">
        <v>76</v>
      </c>
      <c r="F3" s="24" t="s">
        <v>77</v>
      </c>
      <c r="G3" s="24" t="s">
        <v>78</v>
      </c>
      <c r="H3" s="24" t="s">
        <v>79</v>
      </c>
      <c r="I3" s="24" t="s">
        <v>129</v>
      </c>
      <c r="J3" s="24" t="s">
        <v>80</v>
      </c>
    </row>
    <row r="4" spans="1:10" x14ac:dyDescent="0.4">
      <c r="A4" s="21" t="s">
        <v>130</v>
      </c>
      <c r="B4" s="21" t="s">
        <v>131</v>
      </c>
      <c r="C4" s="21" t="s">
        <v>81</v>
      </c>
      <c r="D4" s="21" t="s">
        <v>82</v>
      </c>
      <c r="E4" s="21" t="s">
        <v>83</v>
      </c>
      <c r="F4" s="21" t="s">
        <v>132</v>
      </c>
      <c r="G4" s="21" t="s">
        <v>133</v>
      </c>
      <c r="H4" s="21" t="s">
        <v>84</v>
      </c>
      <c r="I4" s="21" t="s">
        <v>85</v>
      </c>
      <c r="J4" s="21" t="s">
        <v>9</v>
      </c>
    </row>
    <row r="5" spans="1:10" x14ac:dyDescent="0.4">
      <c r="A5" s="21" t="s">
        <v>86</v>
      </c>
      <c r="B5" s="21" t="s">
        <v>134</v>
      </c>
      <c r="C5" s="26" t="s">
        <v>87</v>
      </c>
      <c r="D5" s="21" t="s">
        <v>88</v>
      </c>
      <c r="E5" s="21" t="s">
        <v>89</v>
      </c>
      <c r="F5" s="21" t="s">
        <v>135</v>
      </c>
      <c r="G5" s="21" t="s">
        <v>136</v>
      </c>
      <c r="H5" s="21" t="s">
        <v>90</v>
      </c>
      <c r="I5" s="21" t="s">
        <v>91</v>
      </c>
      <c r="J5" s="21" t="s">
        <v>18</v>
      </c>
    </row>
    <row r="6" spans="1:10" x14ac:dyDescent="0.4">
      <c r="A6" s="21" t="s">
        <v>92</v>
      </c>
      <c r="B6" s="21" t="s">
        <v>137</v>
      </c>
      <c r="C6" s="21" t="s">
        <v>93</v>
      </c>
      <c r="D6" s="21" t="s">
        <v>94</v>
      </c>
      <c r="E6" s="21" t="s">
        <v>95</v>
      </c>
      <c r="F6" s="21" t="s">
        <v>138</v>
      </c>
      <c r="G6" s="21" t="s">
        <v>139</v>
      </c>
      <c r="H6" s="21" t="s">
        <v>96</v>
      </c>
      <c r="I6" s="21" t="s">
        <v>85</v>
      </c>
      <c r="J6" s="21" t="s">
        <v>14</v>
      </c>
    </row>
    <row r="7" spans="1:10" x14ac:dyDescent="0.4">
      <c r="A7" s="21" t="s">
        <v>97</v>
      </c>
      <c r="B7" s="21" t="s">
        <v>140</v>
      </c>
      <c r="C7" s="25" t="s">
        <v>98</v>
      </c>
      <c r="D7" s="21" t="s">
        <v>99</v>
      </c>
      <c r="E7" s="21" t="s">
        <v>100</v>
      </c>
      <c r="F7" s="21" t="s">
        <v>141</v>
      </c>
      <c r="G7" s="21" t="s">
        <v>142</v>
      </c>
      <c r="H7" s="21" t="s">
        <v>84</v>
      </c>
      <c r="I7" s="21" t="s">
        <v>91</v>
      </c>
      <c r="J7" s="21" t="s">
        <v>11</v>
      </c>
    </row>
    <row r="8" spans="1:10" x14ac:dyDescent="0.4">
      <c r="A8" s="21" t="s">
        <v>101</v>
      </c>
      <c r="B8" s="21" t="s">
        <v>143</v>
      </c>
      <c r="C8" s="25" t="s">
        <v>102</v>
      </c>
      <c r="D8" s="21" t="s">
        <v>103</v>
      </c>
      <c r="E8" s="21" t="s">
        <v>104</v>
      </c>
      <c r="F8" s="21" t="s">
        <v>144</v>
      </c>
      <c r="G8" s="21" t="s">
        <v>139</v>
      </c>
      <c r="H8" s="21" t="s">
        <v>96</v>
      </c>
      <c r="I8" s="21" t="s">
        <v>91</v>
      </c>
      <c r="J8" s="21" t="s">
        <v>16</v>
      </c>
    </row>
    <row r="9" spans="1:10" x14ac:dyDescent="0.4">
      <c r="A9" s="21" t="s">
        <v>105</v>
      </c>
      <c r="B9" s="21" t="s">
        <v>145</v>
      </c>
      <c r="C9" s="21" t="s">
        <v>146</v>
      </c>
      <c r="D9" s="21" t="s">
        <v>106</v>
      </c>
      <c r="E9" s="21" t="s">
        <v>107</v>
      </c>
      <c r="F9" s="21" t="s">
        <v>147</v>
      </c>
      <c r="G9" s="21" t="s">
        <v>136</v>
      </c>
      <c r="H9" s="21" t="s">
        <v>90</v>
      </c>
      <c r="I9" s="21" t="s">
        <v>85</v>
      </c>
      <c r="J9" s="21" t="s">
        <v>21</v>
      </c>
    </row>
    <row r="10" spans="1:10" x14ac:dyDescent="0.4">
      <c r="A10" s="21" t="s">
        <v>108</v>
      </c>
      <c r="B10" s="21" t="s">
        <v>148</v>
      </c>
      <c r="C10" s="25" t="s">
        <v>109</v>
      </c>
      <c r="D10" s="21" t="s">
        <v>110</v>
      </c>
      <c r="E10" s="21" t="s">
        <v>111</v>
      </c>
      <c r="F10" s="21" t="s">
        <v>149</v>
      </c>
      <c r="G10" s="21" t="s">
        <v>136</v>
      </c>
      <c r="H10" s="21" t="s">
        <v>90</v>
      </c>
      <c r="I10" s="21" t="s">
        <v>91</v>
      </c>
      <c r="J10" s="21" t="s">
        <v>18</v>
      </c>
    </row>
    <row r="11" spans="1:10" x14ac:dyDescent="0.4">
      <c r="A11" s="21" t="s">
        <v>112</v>
      </c>
      <c r="B11" s="21" t="s">
        <v>150</v>
      </c>
      <c r="C11" s="21" t="s">
        <v>113</v>
      </c>
      <c r="D11" s="21" t="s">
        <v>94</v>
      </c>
      <c r="E11" s="21" t="s">
        <v>114</v>
      </c>
      <c r="F11" s="21" t="s">
        <v>151</v>
      </c>
      <c r="G11" s="21" t="s">
        <v>133</v>
      </c>
      <c r="H11" s="21" t="s">
        <v>84</v>
      </c>
      <c r="I11" s="21" t="s">
        <v>85</v>
      </c>
      <c r="J11" s="21" t="s">
        <v>9</v>
      </c>
    </row>
    <row r="12" spans="1:10" x14ac:dyDescent="0.4">
      <c r="A12" s="21" t="s">
        <v>115</v>
      </c>
      <c r="B12" s="21" t="s">
        <v>152</v>
      </c>
      <c r="C12" s="21" t="s">
        <v>116</v>
      </c>
      <c r="D12" s="21" t="s">
        <v>117</v>
      </c>
      <c r="E12" s="21" t="s">
        <v>118</v>
      </c>
      <c r="F12" s="21" t="s">
        <v>153</v>
      </c>
      <c r="G12" s="21" t="s">
        <v>139</v>
      </c>
      <c r="H12" s="21" t="s">
        <v>96</v>
      </c>
      <c r="I12" s="21" t="s">
        <v>85</v>
      </c>
      <c r="J12" s="21" t="s">
        <v>14</v>
      </c>
    </row>
    <row r="13" spans="1:10" x14ac:dyDescent="0.4">
      <c r="A13" s="21" t="s">
        <v>119</v>
      </c>
      <c r="B13" s="21" t="s">
        <v>154</v>
      </c>
      <c r="C13" s="25" t="s">
        <v>155</v>
      </c>
      <c r="D13" s="21" t="s">
        <v>120</v>
      </c>
      <c r="E13" s="21" t="s">
        <v>121</v>
      </c>
      <c r="F13" s="21" t="s">
        <v>156</v>
      </c>
      <c r="G13" s="21" t="s">
        <v>142</v>
      </c>
      <c r="H13" s="21" t="s">
        <v>84</v>
      </c>
      <c r="I13" s="21" t="s">
        <v>91</v>
      </c>
      <c r="J13" s="21" t="s">
        <v>11</v>
      </c>
    </row>
    <row r="14" spans="1:10" x14ac:dyDescent="0.4">
      <c r="A14" s="21" t="s">
        <v>122</v>
      </c>
      <c r="B14" s="21" t="s">
        <v>157</v>
      </c>
      <c r="C14" s="25" t="s">
        <v>123</v>
      </c>
      <c r="D14" s="21" t="s">
        <v>124</v>
      </c>
      <c r="E14" s="21" t="s">
        <v>125</v>
      </c>
      <c r="F14" s="21" t="s">
        <v>158</v>
      </c>
      <c r="G14" s="21" t="s">
        <v>139</v>
      </c>
      <c r="H14" s="21" t="s">
        <v>96</v>
      </c>
      <c r="I14" s="21" t="s">
        <v>91</v>
      </c>
      <c r="J14" s="21" t="s">
        <v>16</v>
      </c>
    </row>
    <row r="15" spans="1:10" x14ac:dyDescent="0.4">
      <c r="A15" s="21" t="s">
        <v>126</v>
      </c>
      <c r="B15" s="21" t="s">
        <v>159</v>
      </c>
      <c r="C15" s="21" t="s">
        <v>127</v>
      </c>
      <c r="D15" s="21" t="s">
        <v>82</v>
      </c>
      <c r="E15" s="21" t="s">
        <v>128</v>
      </c>
      <c r="F15" s="21" t="s">
        <v>160</v>
      </c>
      <c r="G15" s="21" t="s">
        <v>136</v>
      </c>
      <c r="H15" s="21" t="s">
        <v>90</v>
      </c>
      <c r="I15" s="21" t="s">
        <v>85</v>
      </c>
      <c r="J15" s="21" t="s">
        <v>21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請求書</vt:lpstr>
      <vt:lpstr>商品マスター</vt:lpstr>
      <vt:lpstr>顧客マスター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bitlenovo03</cp:lastModifiedBy>
  <dcterms:created xsi:type="dcterms:W3CDTF">2015-12-12T23:41:57Z</dcterms:created>
  <dcterms:modified xsi:type="dcterms:W3CDTF">2018-12-07T07:00:35Z</dcterms:modified>
</cp:coreProperties>
</file>