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tlenovo03\Desktop\Excel関数365\第5章\"/>
    </mc:Choice>
  </mc:AlternateContent>
  <xr:revisionPtr revIDLastSave="0" documentId="8_{F2A9C5E6-8830-469C-A03A-9638AA461F6B}" xr6:coauthVersionLast="43" xr6:coauthVersionMax="43" xr10:uidLastSave="{00000000-0000-0000-0000-000000000000}"/>
  <bookViews>
    <workbookView xWindow="-120" yWindow="-120" windowWidth="19440" windowHeight="15000" xr2:uid="{42AB9233-2ED2-4D29-9515-C1DD008D14F6}"/>
  </bookViews>
  <sheets>
    <sheet name="アンケート集計" sheetId="1" r:id="rId1"/>
    <sheet name="売上日報" sheetId="2" r:id="rId2"/>
  </sheets>
  <externalReferences>
    <externalReference r:id="rId3"/>
  </externalReferences>
  <definedNames>
    <definedName name="_xlnm._FilterDatabase" localSheetId="0" hidden="1">アンケート集計!$A$6:$G$24</definedName>
    <definedName name="F">[1]請求書!$B$31:$D$35</definedName>
    <definedName name="X">[1]請求書!$B$39:$D$43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2" l="1"/>
  <c r="B36" i="2"/>
  <c r="G35" i="2"/>
  <c r="B35" i="2"/>
  <c r="G34" i="2"/>
  <c r="B34" i="2"/>
  <c r="G33" i="2"/>
  <c r="B33" i="2"/>
  <c r="G32" i="2"/>
  <c r="B32" i="2"/>
  <c r="G31" i="2"/>
  <c r="B31" i="2"/>
  <c r="G30" i="2"/>
  <c r="B30" i="2"/>
  <c r="G29" i="2"/>
  <c r="B29" i="2"/>
  <c r="G28" i="2"/>
  <c r="B28" i="2"/>
  <c r="G27" i="2"/>
  <c r="B27" i="2"/>
  <c r="G26" i="2"/>
  <c r="B26" i="2"/>
  <c r="G25" i="2"/>
  <c r="B25" i="2"/>
  <c r="G24" i="2"/>
  <c r="B24" i="2"/>
  <c r="G23" i="2"/>
  <c r="B23" i="2"/>
  <c r="G22" i="2"/>
  <c r="B22" i="2"/>
  <c r="G21" i="2"/>
  <c r="B21" i="2"/>
  <c r="G20" i="2"/>
  <c r="B20" i="2"/>
  <c r="G19" i="2"/>
  <c r="B19" i="2"/>
  <c r="G18" i="2"/>
  <c r="B18" i="2"/>
  <c r="G17" i="2"/>
  <c r="B17" i="2"/>
  <c r="G16" i="2"/>
  <c r="B16" i="2"/>
  <c r="G15" i="2"/>
  <c r="B15" i="2"/>
  <c r="G14" i="2"/>
  <c r="B14" i="2"/>
  <c r="G13" i="2"/>
  <c r="B13" i="2"/>
  <c r="G12" i="2"/>
  <c r="B12" i="2"/>
  <c r="G11" i="2"/>
  <c r="B11" i="2"/>
  <c r="G10" i="2"/>
  <c r="B10" i="2"/>
  <c r="G9" i="2"/>
  <c r="B9" i="2"/>
  <c r="G8" i="2"/>
  <c r="B8" i="2"/>
  <c r="G7" i="2"/>
  <c r="B7" i="2"/>
  <c r="G6" i="2"/>
  <c r="B6" i="2"/>
  <c r="J10" i="1" l="1"/>
  <c r="J9" i="1"/>
  <c r="J8" i="1"/>
</calcChain>
</file>

<file path=xl/sharedStrings.xml><?xml version="1.0" encoding="utf-8"?>
<sst xmlns="http://schemas.openxmlformats.org/spreadsheetml/2006/main" count="84" uniqueCount="46">
  <si>
    <t>アンケート集計</t>
    <rPh sb="5" eb="7">
      <t>シュウケイ</t>
    </rPh>
    <phoneticPr fontId="4"/>
  </si>
  <si>
    <t>性別：1男性　2女性</t>
    <rPh sb="0" eb="2">
      <t>セイベツ</t>
    </rPh>
    <rPh sb="4" eb="6">
      <t>ダンセイ</t>
    </rPh>
    <rPh sb="8" eb="10">
      <t>ジョセイ</t>
    </rPh>
    <phoneticPr fontId="4"/>
  </si>
  <si>
    <t>職業：1学生　2会社員　3その他</t>
    <rPh sb="0" eb="2">
      <t>ショクギョウ</t>
    </rPh>
    <rPh sb="4" eb="6">
      <t>ガクセイ</t>
    </rPh>
    <rPh sb="8" eb="11">
      <t>カイシャイン</t>
    </rPh>
    <rPh sb="15" eb="16">
      <t>タ</t>
    </rPh>
    <phoneticPr fontId="4"/>
  </si>
  <si>
    <t>店舗：1銀座店　2品川店　3秋葉原店　4神田店</t>
    <rPh sb="0" eb="2">
      <t>テンポ</t>
    </rPh>
    <rPh sb="4" eb="6">
      <t>ギンザ</t>
    </rPh>
    <rPh sb="6" eb="7">
      <t>テン</t>
    </rPh>
    <rPh sb="9" eb="12">
      <t>シナガワテン</t>
    </rPh>
    <rPh sb="14" eb="18">
      <t>アキハバラテン</t>
    </rPh>
    <rPh sb="20" eb="22">
      <t>カンダ</t>
    </rPh>
    <rPh sb="22" eb="23">
      <t>テン</t>
    </rPh>
    <phoneticPr fontId="3"/>
  </si>
  <si>
    <t>20歳以上会員数</t>
    <rPh sb="2" eb="5">
      <t>サイイジョウ</t>
    </rPh>
    <rPh sb="5" eb="7">
      <t>カイイン</t>
    </rPh>
    <rPh sb="7" eb="8">
      <t>スウ</t>
    </rPh>
    <phoneticPr fontId="3"/>
  </si>
  <si>
    <t>会員番号</t>
    <rPh sb="0" eb="2">
      <t>カイイン</t>
    </rPh>
    <rPh sb="2" eb="4">
      <t>バンゴウ</t>
    </rPh>
    <phoneticPr fontId="3"/>
  </si>
  <si>
    <t>性別</t>
    <rPh sb="0" eb="2">
      <t>セイベツ</t>
    </rPh>
    <phoneticPr fontId="4"/>
  </si>
  <si>
    <t>年齢</t>
    <rPh sb="0" eb="2">
      <t>ネンレイ</t>
    </rPh>
    <phoneticPr fontId="4"/>
  </si>
  <si>
    <t>職業</t>
    <rPh sb="0" eb="2">
      <t>ショクギョウ</t>
    </rPh>
    <phoneticPr fontId="4"/>
  </si>
  <si>
    <t>利用金額</t>
    <rPh sb="0" eb="2">
      <t>リヨウ</t>
    </rPh>
    <rPh sb="2" eb="4">
      <t>キンガク</t>
    </rPh>
    <phoneticPr fontId="3"/>
  </si>
  <si>
    <t>利用店1</t>
    <rPh sb="0" eb="2">
      <t>リヨウ</t>
    </rPh>
    <rPh sb="2" eb="3">
      <t>テン</t>
    </rPh>
    <phoneticPr fontId="3"/>
  </si>
  <si>
    <t>利用店2</t>
    <rPh sb="0" eb="2">
      <t>リヨウ</t>
    </rPh>
    <rPh sb="2" eb="3">
      <t>テン</t>
    </rPh>
    <phoneticPr fontId="3"/>
  </si>
  <si>
    <t>男性</t>
    <rPh sb="0" eb="2">
      <t>ダンセイ</t>
    </rPh>
    <phoneticPr fontId="4"/>
  </si>
  <si>
    <t>女性</t>
    <rPh sb="0" eb="2">
      <t>ジョセイ</t>
    </rPh>
    <phoneticPr fontId="4"/>
  </si>
  <si>
    <t>20歳以上</t>
    <rPh sb="2" eb="3">
      <t>サイ</t>
    </rPh>
    <rPh sb="3" eb="5">
      <t>イジョウ</t>
    </rPh>
    <phoneticPr fontId="3"/>
  </si>
  <si>
    <t>男女別調査</t>
    <rPh sb="0" eb="2">
      <t>ダンジョ</t>
    </rPh>
    <rPh sb="2" eb="3">
      <t>ベツ</t>
    </rPh>
    <rPh sb="3" eb="5">
      <t>チョウサ</t>
    </rPh>
    <phoneticPr fontId="3"/>
  </si>
  <si>
    <t>全体</t>
    <rPh sb="0" eb="2">
      <t>ゼンタイ</t>
    </rPh>
    <phoneticPr fontId="4"/>
  </si>
  <si>
    <t>人 数</t>
    <rPh sb="0" eb="1">
      <t>ヒト</t>
    </rPh>
    <rPh sb="2" eb="3">
      <t>スウ</t>
    </rPh>
    <phoneticPr fontId="4"/>
  </si>
  <si>
    <t>合計金額</t>
    <rPh sb="0" eb="2">
      <t>ゴウケイ</t>
    </rPh>
    <rPh sb="2" eb="4">
      <t>キンガク</t>
    </rPh>
    <phoneticPr fontId="3"/>
  </si>
  <si>
    <t>平均金額</t>
    <rPh sb="0" eb="2">
      <t>ヘイキン</t>
    </rPh>
    <rPh sb="2" eb="4">
      <t>キンガク</t>
    </rPh>
    <phoneticPr fontId="3"/>
  </si>
  <si>
    <t>最高利用金額</t>
    <rPh sb="0" eb="2">
      <t>サイコウ</t>
    </rPh>
    <rPh sb="2" eb="4">
      <t>リヨウ</t>
    </rPh>
    <rPh sb="4" eb="6">
      <t>キンガク</t>
    </rPh>
    <phoneticPr fontId="3"/>
  </si>
  <si>
    <t>職業別構成</t>
    <rPh sb="0" eb="2">
      <t>ショクギョウ</t>
    </rPh>
    <rPh sb="2" eb="3">
      <t>ベツ</t>
    </rPh>
    <rPh sb="3" eb="5">
      <t>コウセイ</t>
    </rPh>
    <phoneticPr fontId="3"/>
  </si>
  <si>
    <t>学生</t>
    <rPh sb="0" eb="2">
      <t>ガクセイ</t>
    </rPh>
    <phoneticPr fontId="3"/>
  </si>
  <si>
    <t>会社員</t>
    <rPh sb="0" eb="3">
      <t>カイシャイン</t>
    </rPh>
    <phoneticPr fontId="3"/>
  </si>
  <si>
    <t>その他</t>
    <rPh sb="2" eb="3">
      <t>ホカ</t>
    </rPh>
    <phoneticPr fontId="3"/>
  </si>
  <si>
    <t>職業別利用金額</t>
    <rPh sb="0" eb="2">
      <t>ショクギョウ</t>
    </rPh>
    <rPh sb="2" eb="3">
      <t>ベツ</t>
    </rPh>
    <rPh sb="3" eb="5">
      <t>リヨウ</t>
    </rPh>
    <rPh sb="5" eb="7">
      <t>キンガク</t>
    </rPh>
    <phoneticPr fontId="3"/>
  </si>
  <si>
    <t>年代別利用金額</t>
    <rPh sb="0" eb="2">
      <t>ネンダイ</t>
    </rPh>
    <rPh sb="2" eb="3">
      <t>ベツ</t>
    </rPh>
    <rPh sb="3" eb="5">
      <t>リヨウ</t>
    </rPh>
    <rPh sb="5" eb="7">
      <t>キンガク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</si>
  <si>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</si>
  <si>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</si>
  <si>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</si>
  <si>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未回答</t>
    <rPh sb="0" eb="3">
      <t>ミカイトウ</t>
    </rPh>
    <phoneticPr fontId="3"/>
  </si>
  <si>
    <t>件数</t>
    <rPh sb="0" eb="2">
      <t>ケンスウ</t>
    </rPh>
    <phoneticPr fontId="3"/>
  </si>
  <si>
    <t>売上合計</t>
    <rPh sb="0" eb="2">
      <t>ウリアゲ</t>
    </rPh>
    <rPh sb="2" eb="4">
      <t>ゴウケイ</t>
    </rPh>
    <phoneticPr fontId="3"/>
  </si>
  <si>
    <t>客数平均</t>
    <rPh sb="0" eb="2">
      <t>キャクスウ</t>
    </rPh>
    <rPh sb="2" eb="4">
      <t>ヘイキン</t>
    </rPh>
    <phoneticPr fontId="3"/>
  </si>
  <si>
    <t>売上日報</t>
    <rPh sb="0" eb="2">
      <t>ウリアゲ</t>
    </rPh>
    <rPh sb="2" eb="4">
      <t>ニッポウ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</si>
  <si>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</si>
  <si>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</si>
  <si>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天気</t>
    <rPh sb="0" eb="2">
      <t>テンキ</t>
    </rPh>
    <phoneticPr fontId="3"/>
  </si>
  <si>
    <t>気温</t>
    <rPh sb="0" eb="2">
      <t>キオン</t>
    </rPh>
    <phoneticPr fontId="3"/>
  </si>
  <si>
    <t>売上</t>
    <rPh sb="0" eb="2">
      <t>ウリアゲ</t>
    </rPh>
    <phoneticPr fontId="3"/>
  </si>
  <si>
    <t>客数</t>
    <rPh sb="0" eb="1">
      <t>キャク</t>
    </rPh>
    <rPh sb="1" eb="2">
      <t>スウ</t>
    </rPh>
    <phoneticPr fontId="3"/>
  </si>
  <si>
    <t>客単価</t>
    <rPh sb="0" eb="3">
      <t>キャクタンカ</t>
    </rPh>
    <phoneticPr fontId="3"/>
  </si>
  <si>
    <t>晴</t>
  </si>
  <si>
    <t>雨</t>
  </si>
  <si>
    <t>曇</t>
  </si>
  <si>
    <t>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</si>
</sst>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 style="hair">
        <color theme="8" tint="0.39994506668294322"/>
      </left>
      <right/>
      <top style="hair">
        <color theme="8" tint="0.39994506668294322"/>
      </top>
      <bottom style="hair">
        <color theme="8" tint="0.39991454817346722"/>
      </bottom>
      <diagonal/>
    </border>
    <border>
      <left/>
      <right/>
      <top style="hair">
        <color theme="8" tint="0.39994506668294322"/>
      </top>
      <bottom style="hair">
        <color theme="8" tint="0.39991454817346722"/>
      </bottom>
      <diagonal/>
    </border>
    <border>
      <left/>
      <right style="hair">
        <color theme="8" tint="0.39994506668294322"/>
      </right>
      <top style="hair">
        <color theme="8" tint="0.39994506668294322"/>
      </top>
      <bottom style="hair">
        <color theme="8" tint="0.39991454817346722"/>
      </bottom>
      <diagonal/>
    </border>
    <border>
      <left style="hair">
        <color theme="8" tint="0.39991454817346722"/>
      </left>
      <right/>
      <top style="hair">
        <color theme="8" tint="0.39991454817346722"/>
      </top>
      <bottom/>
      <diagonal/>
    </border>
    <border>
      <left/>
      <right/>
      <top style="hair">
        <color theme="8" tint="0.39991454817346722"/>
      </top>
      <bottom/>
      <diagonal/>
    </border>
    <border>
      <left/>
      <right style="hair">
        <color theme="8" tint="0.39991454817346722"/>
      </right>
      <top style="hair">
        <color theme="8" tint="0.39991454817346722"/>
      </top>
      <bottom/>
      <diagonal/>
    </border>
    <border>
      <left style="hair">
        <color theme="8" tint="0.39991454817346722"/>
      </left>
      <right/>
      <top/>
      <bottom/>
      <diagonal/>
    </border>
    <border>
      <left/>
      <right style="hair">
        <color theme="8" tint="0.39991454817346722"/>
      </right>
      <top/>
      <bottom/>
      <diagonal/>
    </border>
    <border>
      <left style="hair">
        <color theme="8" tint="0.39991454817346722"/>
      </left>
      <right/>
      <top/>
      <bottom style="hair">
        <color theme="8" tint="0.39991454817346722"/>
      </bottom>
      <diagonal/>
    </border>
    <border>
      <left/>
      <right/>
      <top/>
      <bottom style="hair">
        <color theme="8" tint="0.39991454817346722"/>
      </bottom>
      <diagonal/>
    </border>
    <border>
      <left/>
      <right style="hair">
        <color theme="8" tint="0.39991454817346722"/>
      </right>
      <top/>
      <bottom style="hair">
        <color theme="8" tint="0.39991454817346722"/>
      </bottom>
      <diagonal/>
    </border>
    <border>
      <left style="hair">
        <color theme="8" tint="0.39991454817346722"/>
      </left>
      <right style="hair">
        <color theme="8" tint="0.39991454817346722"/>
      </right>
      <top style="hair">
        <color theme="8" tint="0.39991454817346722"/>
      </top>
      <bottom style="hair">
        <color theme="8" tint="0.39991454817346722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4506668294322"/>
      </left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4" borderId="12" xfId="3" applyFont="1" applyFill="1" applyBorder="1" applyAlignment="1">
      <alignment horizontal="center" vertical="center"/>
    </xf>
    <xf numFmtId="0" fontId="5" fillId="4" borderId="12" xfId="3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38" fontId="0" fillId="0" borderId="12" xfId="1" applyFont="1" applyBorder="1">
      <alignment vertical="center"/>
    </xf>
    <xf numFmtId="0" fontId="2" fillId="2" borderId="13" xfId="2" applyBorder="1" applyAlignment="1">
      <alignment horizontal="center" vertical="center"/>
    </xf>
    <xf numFmtId="0" fontId="0" fillId="0" borderId="13" xfId="0" applyBorder="1">
      <alignment vertical="center"/>
    </xf>
    <xf numFmtId="0" fontId="4" fillId="4" borderId="1" xfId="3" applyFont="1" applyFill="1" applyBorder="1">
      <alignment vertical="center"/>
    </xf>
    <xf numFmtId="0" fontId="4" fillId="4" borderId="2" xfId="3" applyFont="1" applyFill="1" applyBorder="1">
      <alignment vertical="center"/>
    </xf>
    <xf numFmtId="0" fontId="4" fillId="4" borderId="3" xfId="3" applyFon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6" borderId="0" xfId="0" applyFill="1">
      <alignment vertical="center"/>
    </xf>
    <xf numFmtId="0" fontId="2" fillId="7" borderId="13" xfId="2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>
      <alignment vertical="center"/>
    </xf>
    <xf numFmtId="0" fontId="2" fillId="7" borderId="14" xfId="2" applyFill="1" applyBorder="1" applyAlignment="1">
      <alignment horizontal="center" vertical="center"/>
    </xf>
    <xf numFmtId="0" fontId="2" fillId="8" borderId="0" xfId="4" applyFill="1" applyAlignment="1">
      <alignment horizontal="center" vertical="center"/>
    </xf>
    <xf numFmtId="38" fontId="0" fillId="0" borderId="0" xfId="1" applyFont="1">
      <alignment vertical="center"/>
    </xf>
    <xf numFmtId="0" fontId="2" fillId="5" borderId="0" xfId="4" applyAlignment="1">
      <alignment horizontal="center" vertical="center"/>
    </xf>
    <xf numFmtId="14" fontId="0" fillId="0" borderId="0" xfId="0" applyNumberFormat="1">
      <alignment vertical="center"/>
    </xf>
  </cellXfs>
  <cellStyles count="5">
    <cellStyle name="60% - アクセント 5" xfId="3" builtinId="48"/>
    <cellStyle name="アクセント 1" xfId="4" builtinId="29"/>
    <cellStyle name="アクセント 5" xfId="2" builtinId="45"/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numFmt numFmtId="0" formatCode="General"/>
    </dxf>
    <dxf>
      <numFmt numFmtId="0" formatCode="General"/>
    </dxf>
    <dxf>
      <numFmt numFmtId="19" formatCode="yyyy/m/d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2518;&#12454;&#12467;/Documents/&#12452;&#12531;&#12503;&#12524;&#12473;/&#12391;&#12365;&#12427;Excel&#38306;&#25968;2016/&#30446;&#27425;&#26696;&#12392;&#12469;&#12531;&#12503;&#12523;0119/4&#31456;&#12469;&#12531;&#12503;&#12523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書"/>
      <sheetName val="見積書 (2)"/>
      <sheetName val="請求書"/>
      <sheetName val="交通費清算"/>
      <sheetName val="発注確認書"/>
    </sheetNames>
    <sheetDataSet>
      <sheetData sheetId="0"/>
      <sheetData sheetId="1"/>
      <sheetData sheetId="2">
        <row r="31">
          <cell r="B31">
            <v>1001</v>
          </cell>
          <cell r="C31" t="str">
            <v>FシリーズPC本体</v>
          </cell>
          <cell r="D31">
            <v>35000</v>
          </cell>
        </row>
        <row r="32">
          <cell r="B32">
            <v>1002</v>
          </cell>
          <cell r="C32" t="str">
            <v>20インチモニター</v>
          </cell>
          <cell r="D32">
            <v>25000</v>
          </cell>
        </row>
        <row r="33">
          <cell r="B33">
            <v>1003</v>
          </cell>
          <cell r="C33" t="str">
            <v>キーボード</v>
          </cell>
          <cell r="D33">
            <v>2000</v>
          </cell>
        </row>
        <row r="34">
          <cell r="B34">
            <v>1004</v>
          </cell>
          <cell r="C34" t="str">
            <v>マウス</v>
          </cell>
          <cell r="D34">
            <v>1800</v>
          </cell>
        </row>
        <row r="35">
          <cell r="B35">
            <v>1005</v>
          </cell>
          <cell r="C35" t="str">
            <v>USBハブ</v>
          </cell>
          <cell r="D35">
            <v>1000</v>
          </cell>
        </row>
        <row r="39">
          <cell r="B39">
            <v>1001</v>
          </cell>
          <cell r="C39" t="str">
            <v>XシリーズPC本体</v>
          </cell>
          <cell r="D39">
            <v>45000</v>
          </cell>
        </row>
        <row r="40">
          <cell r="B40">
            <v>1002</v>
          </cell>
          <cell r="C40" t="str">
            <v>23インチモニター</v>
          </cell>
          <cell r="D40">
            <v>30000</v>
          </cell>
        </row>
        <row r="41">
          <cell r="B41">
            <v>1003</v>
          </cell>
          <cell r="C41" t="str">
            <v>キーボード</v>
          </cell>
          <cell r="D41">
            <v>2500</v>
          </cell>
        </row>
        <row r="42">
          <cell r="B42">
            <v>1004</v>
          </cell>
          <cell r="C42" t="str">
            <v>マウス</v>
          </cell>
          <cell r="D42">
            <v>2000</v>
          </cell>
        </row>
        <row r="43">
          <cell r="B43">
            <v>1005</v>
          </cell>
          <cell r="C43" t="str">
            <v>USBハブ</v>
          </cell>
          <cell r="D43">
            <v>1200</v>
          </cell>
        </row>
      </sheetData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15FB19-FA6B-4BD2-9826-0846405A172F}" name="テーブル1" displayName="テーブル1" ref="A5:G36" headerRowDxfId="8" headerRowCellStyle="アクセント 1">
  <autoFilter ref="A5:G36" xr:uid="{00000000-0009-0000-0100-000001000000}"/>
  <tableColumns count="7">
    <tableColumn id="1" xr3:uid="{A10B7421-EEE4-44A7-8B90-C514278D44B5}" name="日付" totalsRowLabel="集計" dataDxfId="7"/>
    <tableColumn id="2" xr3:uid="{95776F29-D443-407B-9BAE-F76BD73AFB00}" name="曜日" dataDxfId="6">
      <calculatedColumnFormula>TEXT(A6,"aaa")</calculatedColumnFormula>
    </tableColumn>
    <tableColumn id="3" xr3:uid="{E66CF40D-D236-48DF-80BB-E29AE3C47225}" name="天気" dataDxfId="5"/>
    <tableColumn id="4" xr3:uid="{C21C5786-AD72-4CAE-99E8-06AEEF8D8FCE}" name="気温" dataDxfId="4"/>
    <tableColumn id="5" xr3:uid="{85DDFE53-2363-4392-9C87-FC12C218A82C}" name="売上" totalsRowFunction="sum" dataDxfId="2" totalsRowDxfId="3" dataCellStyle="桁区切り"/>
    <tableColumn id="6" xr3:uid="{EC8065FC-D684-4B61-83D8-92B9DA9979B7}" name="客数"/>
    <tableColumn id="7" xr3:uid="{055E9FB4-13BD-46E3-B1A1-E3859D3CD563}" name="客単価" totalsRowFunction="sum" dataDxfId="0" totalsRowDxfId="1" dataCellStyle="桁区切り">
      <calculatedColumnFormula>IFERROR(E6/F6,0)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2691B-8F51-44F4-A5BD-161F4337BDF8}">
  <dimension ref="A1:O28"/>
  <sheetViews>
    <sheetView tabSelected="1" topLeftCell="A3" workbookViewId="0">
      <selection activeCell="J7" sqref="J7"/>
    </sheetView>
  </sheetViews>
  <sheetFormatPr defaultRowHeight="18.75" x14ac:dyDescent="0.4"/>
  <cols>
    <col min="1" max="1" width="8.625" customWidth="1"/>
    <col min="2" max="4" width="5.625" customWidth="1"/>
    <col min="5" max="5" width="9.25" customWidth="1"/>
    <col min="6" max="7" width="8.25" bestFit="1" customWidth="1"/>
    <col min="8" max="8" width="5.375" customWidth="1"/>
    <col min="9" max="9" width="14.75" customWidth="1"/>
  </cols>
  <sheetData>
    <row r="1" spans="1:14" x14ac:dyDescent="0.4">
      <c r="A1" s="7" t="s">
        <v>0</v>
      </c>
      <c r="B1" s="8"/>
      <c r="C1" s="8"/>
      <c r="D1" s="8"/>
      <c r="E1" s="8"/>
      <c r="F1" s="8"/>
      <c r="G1" s="9"/>
    </row>
    <row r="2" spans="1:14" x14ac:dyDescent="0.4">
      <c r="A2" s="10" t="s">
        <v>1</v>
      </c>
      <c r="B2" s="11"/>
      <c r="C2" s="11"/>
      <c r="D2" s="11"/>
      <c r="E2" s="11"/>
      <c r="F2" s="11"/>
      <c r="G2" s="12"/>
    </row>
    <row r="3" spans="1:14" x14ac:dyDescent="0.4">
      <c r="A3" s="13" t="s">
        <v>2</v>
      </c>
      <c r="B3" s="14"/>
      <c r="C3" s="14"/>
      <c r="D3" s="14"/>
      <c r="E3" s="14"/>
      <c r="F3" s="14"/>
      <c r="G3" s="15"/>
    </row>
    <row r="4" spans="1:14" x14ac:dyDescent="0.4">
      <c r="A4" s="16" t="s">
        <v>3</v>
      </c>
      <c r="B4" s="17"/>
      <c r="C4" s="17"/>
      <c r="D4" s="17"/>
      <c r="E4" s="17"/>
      <c r="F4" s="17"/>
      <c r="G4" s="18"/>
    </row>
    <row r="5" spans="1:14" x14ac:dyDescent="0.4">
      <c r="I5" s="19" t="s">
        <v>15</v>
      </c>
    </row>
    <row r="6" spans="1:14" x14ac:dyDescent="0.4">
      <c r="A6" s="1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I6" s="20"/>
      <c r="J6" s="20" t="s">
        <v>16</v>
      </c>
      <c r="K6" s="20" t="s">
        <v>12</v>
      </c>
      <c r="L6" s="20" t="s">
        <v>13</v>
      </c>
      <c r="N6" s="23" t="s">
        <v>30</v>
      </c>
    </row>
    <row r="7" spans="1:14" x14ac:dyDescent="0.4">
      <c r="A7" s="3">
        <v>100001</v>
      </c>
      <c r="B7" s="3">
        <v>2</v>
      </c>
      <c r="C7" s="3">
        <v>30</v>
      </c>
      <c r="D7" s="3">
        <v>1</v>
      </c>
      <c r="E7" s="4">
        <v>3687</v>
      </c>
      <c r="F7" s="4">
        <v>1</v>
      </c>
      <c r="G7" s="4">
        <v>2</v>
      </c>
      <c r="I7" s="21" t="s">
        <v>17</v>
      </c>
      <c r="J7" s="6"/>
      <c r="K7" s="6"/>
      <c r="L7" s="6"/>
    </row>
    <row r="8" spans="1:14" x14ac:dyDescent="0.4">
      <c r="A8" s="3">
        <v>100002</v>
      </c>
      <c r="B8" s="3">
        <v>1</v>
      </c>
      <c r="C8" s="3">
        <v>51</v>
      </c>
      <c r="D8" s="3">
        <v>1</v>
      </c>
      <c r="E8" s="4">
        <v>4586</v>
      </c>
      <c r="F8" s="4">
        <v>4</v>
      </c>
      <c r="G8" s="4"/>
      <c r="I8" s="21" t="s">
        <v>18</v>
      </c>
      <c r="J8" s="22">
        <f>SUM(E7:E24)</f>
        <v>69345</v>
      </c>
      <c r="K8" s="22"/>
      <c r="L8" s="22"/>
    </row>
    <row r="9" spans="1:14" x14ac:dyDescent="0.4">
      <c r="A9" s="3">
        <v>100003</v>
      </c>
      <c r="B9" s="3">
        <v>2</v>
      </c>
      <c r="C9" s="3">
        <v>60</v>
      </c>
      <c r="D9" s="3">
        <v>2</v>
      </c>
      <c r="E9" s="4">
        <v>4141</v>
      </c>
      <c r="F9" s="4">
        <v>1</v>
      </c>
      <c r="G9" s="4">
        <v>2</v>
      </c>
      <c r="I9" s="21" t="s">
        <v>19</v>
      </c>
      <c r="J9" s="22">
        <f>AVERAGE(E7:E24)</f>
        <v>3852.5</v>
      </c>
      <c r="K9" s="22"/>
      <c r="L9" s="22"/>
    </row>
    <row r="10" spans="1:14" x14ac:dyDescent="0.4">
      <c r="A10" s="3">
        <v>100001</v>
      </c>
      <c r="B10" s="3">
        <v>1</v>
      </c>
      <c r="C10" s="3">
        <v>49</v>
      </c>
      <c r="D10" s="3">
        <v>3</v>
      </c>
      <c r="E10" s="4">
        <v>5100</v>
      </c>
      <c r="F10" s="4">
        <v>2</v>
      </c>
      <c r="G10" s="4">
        <v>1</v>
      </c>
      <c r="I10" s="21" t="s">
        <v>20</v>
      </c>
      <c r="J10" s="22">
        <f>MAX(E7:E24)</f>
        <v>5100</v>
      </c>
      <c r="K10" s="22"/>
      <c r="L10" s="22"/>
    </row>
    <row r="11" spans="1:14" x14ac:dyDescent="0.4">
      <c r="A11" s="3">
        <v>100005</v>
      </c>
      <c r="B11" s="3">
        <v>2</v>
      </c>
      <c r="C11" s="3">
        <v>74</v>
      </c>
      <c r="D11" s="3">
        <v>2</v>
      </c>
      <c r="E11" s="4">
        <v>3126</v>
      </c>
      <c r="F11" s="4">
        <v>2</v>
      </c>
      <c r="G11" s="4">
        <v>4</v>
      </c>
    </row>
    <row r="12" spans="1:14" x14ac:dyDescent="0.4">
      <c r="A12" s="3">
        <v>100006</v>
      </c>
      <c r="B12" s="3">
        <v>2</v>
      </c>
      <c r="C12" s="3">
        <v>70</v>
      </c>
      <c r="D12" s="3">
        <v>2</v>
      </c>
      <c r="E12" s="4">
        <v>3120</v>
      </c>
      <c r="F12" s="4">
        <v>2</v>
      </c>
      <c r="G12" s="4">
        <v>1</v>
      </c>
      <c r="I12" s="19" t="s">
        <v>21</v>
      </c>
    </row>
    <row r="13" spans="1:14" x14ac:dyDescent="0.4">
      <c r="A13" s="3">
        <v>100007</v>
      </c>
      <c r="B13" s="3">
        <v>1</v>
      </c>
      <c r="C13" s="3">
        <v>26</v>
      </c>
      <c r="D13" s="3">
        <v>3</v>
      </c>
      <c r="E13" s="4">
        <v>4717</v>
      </c>
      <c r="F13" s="4">
        <v>2</v>
      </c>
      <c r="G13" s="4">
        <v>3</v>
      </c>
      <c r="I13" s="20"/>
      <c r="J13" s="20" t="s">
        <v>12</v>
      </c>
      <c r="K13" s="20" t="s">
        <v>13</v>
      </c>
    </row>
    <row r="14" spans="1:14" x14ac:dyDescent="0.4">
      <c r="A14" s="3">
        <v>100008</v>
      </c>
      <c r="B14" s="3">
        <v>1</v>
      </c>
      <c r="C14" s="3">
        <v>60</v>
      </c>
      <c r="D14" s="3">
        <v>1</v>
      </c>
      <c r="E14" s="4">
        <v>4189</v>
      </c>
      <c r="F14" s="4">
        <v>3</v>
      </c>
      <c r="G14" s="4"/>
      <c r="I14" s="20" t="s">
        <v>22</v>
      </c>
      <c r="J14" s="6"/>
      <c r="K14" s="6"/>
    </row>
    <row r="15" spans="1:14" x14ac:dyDescent="0.4">
      <c r="A15" s="3">
        <v>100009</v>
      </c>
      <c r="B15" s="3">
        <v>2</v>
      </c>
      <c r="C15" s="3">
        <v>50</v>
      </c>
      <c r="D15" s="3">
        <v>1</v>
      </c>
      <c r="E15" s="4">
        <v>3156</v>
      </c>
      <c r="F15" s="4">
        <v>2</v>
      </c>
      <c r="G15" s="4">
        <v>4</v>
      </c>
      <c r="I15" s="20" t="s">
        <v>23</v>
      </c>
      <c r="J15" s="6"/>
      <c r="K15" s="6"/>
    </row>
    <row r="16" spans="1:14" x14ac:dyDescent="0.4">
      <c r="A16" s="3">
        <v>100010</v>
      </c>
      <c r="B16" s="3">
        <v>1</v>
      </c>
      <c r="C16" s="3">
        <v>64</v>
      </c>
      <c r="D16" s="3">
        <v>2</v>
      </c>
      <c r="E16" s="4">
        <v>4532</v>
      </c>
      <c r="F16" s="4">
        <v>3</v>
      </c>
      <c r="G16" s="4">
        <v>2</v>
      </c>
      <c r="I16" s="20" t="s">
        <v>24</v>
      </c>
      <c r="J16" s="6"/>
      <c r="K16" s="6"/>
    </row>
    <row r="17" spans="1:15" x14ac:dyDescent="0.4">
      <c r="A17" s="3">
        <v>100011</v>
      </c>
      <c r="B17" s="3">
        <v>2</v>
      </c>
      <c r="C17" s="3">
        <v>19</v>
      </c>
      <c r="D17" s="3">
        <v>1</v>
      </c>
      <c r="E17" s="4">
        <v>3847</v>
      </c>
      <c r="F17" s="4">
        <v>1</v>
      </c>
      <c r="G17" s="4">
        <v>4</v>
      </c>
    </row>
    <row r="18" spans="1:15" x14ac:dyDescent="0.4">
      <c r="A18" s="3">
        <v>100012</v>
      </c>
      <c r="B18" s="3">
        <v>2</v>
      </c>
      <c r="C18" s="3">
        <v>28</v>
      </c>
      <c r="D18" s="3">
        <v>2</v>
      </c>
      <c r="E18" s="4">
        <v>3779</v>
      </c>
      <c r="F18" s="4">
        <v>2</v>
      </c>
      <c r="G18" s="4"/>
      <c r="I18" s="19" t="s">
        <v>25</v>
      </c>
    </row>
    <row r="19" spans="1:15" x14ac:dyDescent="0.4">
      <c r="A19" s="3">
        <v>100013</v>
      </c>
      <c r="B19" s="3">
        <v>1</v>
      </c>
      <c r="C19" s="3">
        <v>36</v>
      </c>
      <c r="D19" s="3">
        <v>2</v>
      </c>
      <c r="E19" s="4">
        <v>4062</v>
      </c>
      <c r="F19" s="4">
        <v>4</v>
      </c>
      <c r="G19" s="4">
        <v>2</v>
      </c>
      <c r="I19" s="20"/>
      <c r="J19" s="20" t="s">
        <v>12</v>
      </c>
      <c r="K19" s="20" t="s">
        <v>13</v>
      </c>
    </row>
    <row r="20" spans="1:15" x14ac:dyDescent="0.4">
      <c r="A20" s="3">
        <v>100014</v>
      </c>
      <c r="B20" s="3">
        <v>1</v>
      </c>
      <c r="C20" s="3">
        <v>18</v>
      </c>
      <c r="D20" s="3">
        <v>3</v>
      </c>
      <c r="E20" s="4">
        <v>3938</v>
      </c>
      <c r="F20" s="4">
        <v>1</v>
      </c>
      <c r="G20" s="4">
        <v>4</v>
      </c>
      <c r="I20" s="20" t="s">
        <v>22</v>
      </c>
      <c r="J20" s="22"/>
      <c r="K20" s="22"/>
    </row>
    <row r="21" spans="1:15" x14ac:dyDescent="0.4">
      <c r="A21" s="3">
        <v>100015</v>
      </c>
      <c r="B21" s="3">
        <v>1</v>
      </c>
      <c r="C21" s="3">
        <v>51</v>
      </c>
      <c r="D21" s="3">
        <v>2</v>
      </c>
      <c r="E21" s="4">
        <v>4260</v>
      </c>
      <c r="F21" s="4">
        <v>1</v>
      </c>
      <c r="G21" s="4"/>
      <c r="I21" s="20" t="s">
        <v>23</v>
      </c>
      <c r="J21" s="22"/>
      <c r="K21" s="22"/>
    </row>
    <row r="22" spans="1:15" x14ac:dyDescent="0.4">
      <c r="A22" s="3">
        <v>100016</v>
      </c>
      <c r="B22" s="3">
        <v>2</v>
      </c>
      <c r="C22" s="3">
        <v>61</v>
      </c>
      <c r="D22" s="3">
        <v>2</v>
      </c>
      <c r="E22" s="4">
        <v>3275</v>
      </c>
      <c r="F22" s="4">
        <v>3</v>
      </c>
      <c r="G22" s="4">
        <v>2</v>
      </c>
      <c r="I22" s="20" t="s">
        <v>24</v>
      </c>
      <c r="J22" s="22"/>
      <c r="K22" s="22"/>
    </row>
    <row r="23" spans="1:15" x14ac:dyDescent="0.4">
      <c r="A23" s="3">
        <v>100017</v>
      </c>
      <c r="B23" s="3">
        <v>2</v>
      </c>
      <c r="C23" s="3">
        <v>31</v>
      </c>
      <c r="D23" s="3">
        <v>1</v>
      </c>
      <c r="E23" s="4">
        <v>3208</v>
      </c>
      <c r="F23" s="4">
        <v>1</v>
      </c>
      <c r="G23" s="4">
        <v>2</v>
      </c>
    </row>
    <row r="24" spans="1:15" x14ac:dyDescent="0.4">
      <c r="A24" s="3">
        <v>100018</v>
      </c>
      <c r="B24" s="3">
        <v>2</v>
      </c>
      <c r="C24" s="3">
        <v>59</v>
      </c>
      <c r="D24" s="3">
        <v>2</v>
      </c>
      <c r="E24" s="4">
        <v>2622</v>
      </c>
      <c r="F24" s="4">
        <v>3</v>
      </c>
      <c r="G24" s="4">
        <v>1</v>
      </c>
      <c r="I24" s="19" t="s">
        <v>26</v>
      </c>
      <c r="M24" t="s">
        <v>4</v>
      </c>
    </row>
    <row r="25" spans="1:15" x14ac:dyDescent="0.4">
      <c r="I25" s="20"/>
      <c r="J25" s="20" t="s">
        <v>12</v>
      </c>
      <c r="K25" s="20" t="s">
        <v>13</v>
      </c>
      <c r="M25" s="5"/>
      <c r="N25" s="5" t="s">
        <v>12</v>
      </c>
      <c r="O25" s="5" t="s">
        <v>13</v>
      </c>
    </row>
    <row r="26" spans="1:15" x14ac:dyDescent="0.4">
      <c r="I26" s="20" t="s">
        <v>27</v>
      </c>
      <c r="J26" s="22"/>
      <c r="K26" s="22"/>
      <c r="M26" s="5" t="s">
        <v>14</v>
      </c>
      <c r="N26" s="6"/>
      <c r="O26" s="6"/>
    </row>
    <row r="27" spans="1:15" x14ac:dyDescent="0.4">
      <c r="I27" s="20" t="s">
        <v>28</v>
      </c>
      <c r="J27" s="22"/>
      <c r="K27" s="22"/>
    </row>
    <row r="28" spans="1:15" x14ac:dyDescent="0.4">
      <c r="I28" s="20" t="s">
        <v>29</v>
      </c>
      <c r="J28" s="22"/>
      <c r="K28" s="22"/>
    </row>
  </sheetData>
  <mergeCells count="4">
    <mergeCell ref="A1:G1"/>
    <mergeCell ref="A2:G2"/>
    <mergeCell ref="A3:G3"/>
    <mergeCell ref="A4:G4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95988-94C0-4354-B48B-29F401A0AF45}">
  <dimension ref="A2:G36"/>
  <sheetViews>
    <sheetView workbookViewId="0">
      <selection activeCell="E3" sqref="E3"/>
    </sheetView>
  </sheetViews>
  <sheetFormatPr defaultRowHeight="18.75" x14ac:dyDescent="0.4"/>
  <cols>
    <col min="1" max="1" width="10.25" bestFit="1" customWidth="1"/>
    <col min="2" max="4" width="9.5" bestFit="1" customWidth="1"/>
    <col min="5" max="5" width="10.625" bestFit="1" customWidth="1"/>
    <col min="6" max="6" width="9.5" bestFit="1" customWidth="1"/>
    <col min="7" max="7" width="11.375" bestFit="1" customWidth="1"/>
  </cols>
  <sheetData>
    <row r="2" spans="1:7" x14ac:dyDescent="0.4">
      <c r="E2" s="24" t="s">
        <v>31</v>
      </c>
      <c r="F2" s="24" t="s">
        <v>32</v>
      </c>
      <c r="G2" s="24" t="s">
        <v>33</v>
      </c>
    </row>
    <row r="3" spans="1:7" x14ac:dyDescent="0.4">
      <c r="F3" s="25"/>
      <c r="G3" s="25"/>
    </row>
    <row r="4" spans="1:7" x14ac:dyDescent="0.4">
      <c r="A4" t="s">
        <v>34</v>
      </c>
    </row>
    <row r="5" spans="1:7" x14ac:dyDescent="0.4">
      <c r="A5" s="26" t="s">
        <v>35</v>
      </c>
      <c r="B5" s="26" t="s">
        <v>36</v>
      </c>
      <c r="C5" s="26" t="s">
        <v>37</v>
      </c>
      <c r="D5" s="26" t="s">
        <v>38</v>
      </c>
      <c r="E5" s="26" t="s">
        <v>39</v>
      </c>
      <c r="F5" s="26" t="s">
        <v>40</v>
      </c>
      <c r="G5" s="26" t="s">
        <v>41</v>
      </c>
    </row>
    <row r="6" spans="1:7" x14ac:dyDescent="0.4">
      <c r="A6" s="27">
        <v>43647</v>
      </c>
      <c r="B6" s="27" t="str">
        <f t="shared" ref="B6:B36" si="0">TEXT(A6,"aaa")</f>
        <v>月</v>
      </c>
      <c r="C6" t="s">
        <v>42</v>
      </c>
      <c r="D6">
        <v>23</v>
      </c>
      <c r="E6" s="25">
        <v>57390</v>
      </c>
      <c r="F6">
        <v>25</v>
      </c>
      <c r="G6" s="25">
        <f t="shared" ref="G6:G36" si="1">IFERROR(E6/F6,0)</f>
        <v>2295.6</v>
      </c>
    </row>
    <row r="7" spans="1:7" x14ac:dyDescent="0.4">
      <c r="A7" s="27">
        <v>43648</v>
      </c>
      <c r="B7" s="27" t="str">
        <f t="shared" si="0"/>
        <v>火</v>
      </c>
      <c r="C7" t="s">
        <v>43</v>
      </c>
      <c r="D7">
        <v>22</v>
      </c>
      <c r="E7" s="25">
        <v>38380</v>
      </c>
      <c r="F7">
        <v>16</v>
      </c>
      <c r="G7" s="25">
        <f t="shared" si="1"/>
        <v>2398.75</v>
      </c>
    </row>
    <row r="8" spans="1:7" x14ac:dyDescent="0.4">
      <c r="A8" s="27">
        <v>43649</v>
      </c>
      <c r="B8" s="27" t="str">
        <f t="shared" si="0"/>
        <v>水</v>
      </c>
      <c r="C8" t="s">
        <v>43</v>
      </c>
      <c r="D8">
        <v>18</v>
      </c>
      <c r="E8" s="25">
        <v>32100</v>
      </c>
      <c r="F8">
        <v>10</v>
      </c>
      <c r="G8" s="25">
        <f t="shared" si="1"/>
        <v>3210</v>
      </c>
    </row>
    <row r="9" spans="1:7" x14ac:dyDescent="0.4">
      <c r="A9" s="27">
        <v>43650</v>
      </c>
      <c r="B9" s="27" t="str">
        <f t="shared" si="0"/>
        <v>木</v>
      </c>
      <c r="C9" t="s">
        <v>44</v>
      </c>
      <c r="D9">
        <v>20</v>
      </c>
      <c r="E9" s="25">
        <v>56223</v>
      </c>
      <c r="F9">
        <v>24</v>
      </c>
      <c r="G9" s="25">
        <f t="shared" si="1"/>
        <v>2342.625</v>
      </c>
    </row>
    <row r="10" spans="1:7" x14ac:dyDescent="0.4">
      <c r="A10" s="27">
        <v>43651</v>
      </c>
      <c r="B10" s="27" t="str">
        <f t="shared" si="0"/>
        <v>金</v>
      </c>
      <c r="C10" t="s">
        <v>42</v>
      </c>
      <c r="D10">
        <v>24</v>
      </c>
      <c r="E10" s="25">
        <v>56504</v>
      </c>
      <c r="F10">
        <v>20</v>
      </c>
      <c r="G10" s="25">
        <f t="shared" si="1"/>
        <v>2825.2</v>
      </c>
    </row>
    <row r="11" spans="1:7" x14ac:dyDescent="0.4">
      <c r="A11" s="27">
        <v>43652</v>
      </c>
      <c r="B11" s="27" t="str">
        <f t="shared" si="0"/>
        <v>土</v>
      </c>
      <c r="C11" t="s">
        <v>43</v>
      </c>
      <c r="D11">
        <v>22</v>
      </c>
      <c r="E11" s="25">
        <v>38578</v>
      </c>
      <c r="F11">
        <v>15</v>
      </c>
      <c r="G11" s="25">
        <f t="shared" si="1"/>
        <v>2571.8666666666668</v>
      </c>
    </row>
    <row r="12" spans="1:7" x14ac:dyDescent="0.4">
      <c r="A12" s="27">
        <v>43653</v>
      </c>
      <c r="B12" s="27" t="str">
        <f t="shared" si="0"/>
        <v>日</v>
      </c>
      <c r="C12" t="s">
        <v>45</v>
      </c>
      <c r="D12">
        <v>23</v>
      </c>
      <c r="E12" s="25">
        <v>73279</v>
      </c>
      <c r="F12">
        <v>32</v>
      </c>
      <c r="G12" s="25">
        <f t="shared" si="1"/>
        <v>2289.96875</v>
      </c>
    </row>
    <row r="13" spans="1:7" x14ac:dyDescent="0.4">
      <c r="A13" s="27">
        <v>43654</v>
      </c>
      <c r="B13" s="27" t="str">
        <f t="shared" si="0"/>
        <v>月</v>
      </c>
      <c r="C13" t="s">
        <v>42</v>
      </c>
      <c r="D13">
        <v>24</v>
      </c>
      <c r="E13" s="25">
        <v>89025</v>
      </c>
      <c r="F13">
        <v>41</v>
      </c>
      <c r="G13" s="25">
        <f t="shared" si="1"/>
        <v>2171.3414634146343</v>
      </c>
    </row>
    <row r="14" spans="1:7" x14ac:dyDescent="0.4">
      <c r="A14" s="27">
        <v>43655</v>
      </c>
      <c r="B14" s="27" t="str">
        <f t="shared" si="0"/>
        <v>火</v>
      </c>
      <c r="C14" t="s">
        <v>44</v>
      </c>
      <c r="D14">
        <v>23</v>
      </c>
      <c r="E14" s="25">
        <v>145920</v>
      </c>
      <c r="F14">
        <v>31</v>
      </c>
      <c r="G14" s="25">
        <f t="shared" si="1"/>
        <v>4707.0967741935483</v>
      </c>
    </row>
    <row r="15" spans="1:7" x14ac:dyDescent="0.4">
      <c r="A15" s="27">
        <v>43656</v>
      </c>
      <c r="B15" s="27" t="str">
        <f t="shared" si="0"/>
        <v>水</v>
      </c>
      <c r="C15" t="s">
        <v>45</v>
      </c>
      <c r="D15">
        <v>23</v>
      </c>
      <c r="E15" s="25">
        <v>69500</v>
      </c>
      <c r="F15">
        <v>24</v>
      </c>
      <c r="G15" s="25">
        <f t="shared" si="1"/>
        <v>2895.8333333333335</v>
      </c>
    </row>
    <row r="16" spans="1:7" x14ac:dyDescent="0.4">
      <c r="A16" s="27">
        <v>43657</v>
      </c>
      <c r="B16" s="27" t="str">
        <f t="shared" si="0"/>
        <v>木</v>
      </c>
      <c r="C16" t="s">
        <v>45</v>
      </c>
      <c r="D16">
        <v>24</v>
      </c>
      <c r="E16" s="25">
        <v>63385</v>
      </c>
      <c r="F16">
        <v>28</v>
      </c>
      <c r="G16" s="25">
        <f t="shared" si="1"/>
        <v>2263.75</v>
      </c>
    </row>
    <row r="17" spans="1:7" x14ac:dyDescent="0.4">
      <c r="A17" s="27">
        <v>43658</v>
      </c>
      <c r="B17" s="27" t="str">
        <f t="shared" si="0"/>
        <v>金</v>
      </c>
      <c r="C17" t="s">
        <v>45</v>
      </c>
      <c r="D17">
        <v>25</v>
      </c>
      <c r="E17" s="25">
        <v>56794</v>
      </c>
      <c r="F17">
        <v>24</v>
      </c>
      <c r="G17" s="25">
        <f t="shared" si="1"/>
        <v>2366.4166666666665</v>
      </c>
    </row>
    <row r="18" spans="1:7" x14ac:dyDescent="0.4">
      <c r="A18" s="27">
        <v>43659</v>
      </c>
      <c r="B18" s="27" t="str">
        <f t="shared" si="0"/>
        <v>土</v>
      </c>
      <c r="C18" t="s">
        <v>43</v>
      </c>
      <c r="D18">
        <v>23</v>
      </c>
      <c r="E18" s="25">
        <v>41811</v>
      </c>
      <c r="F18">
        <v>17</v>
      </c>
      <c r="G18" s="25">
        <f t="shared" si="1"/>
        <v>2459.4705882352941</v>
      </c>
    </row>
    <row r="19" spans="1:7" x14ac:dyDescent="0.4">
      <c r="A19" s="27">
        <v>43660</v>
      </c>
      <c r="B19" s="27" t="str">
        <f t="shared" si="0"/>
        <v>日</v>
      </c>
      <c r="C19" t="s">
        <v>42</v>
      </c>
      <c r="D19">
        <v>24</v>
      </c>
      <c r="E19" s="25">
        <v>68573</v>
      </c>
      <c r="F19">
        <v>30</v>
      </c>
      <c r="G19" s="25">
        <f t="shared" si="1"/>
        <v>2285.7666666666669</v>
      </c>
    </row>
    <row r="20" spans="1:7" x14ac:dyDescent="0.4">
      <c r="A20" s="27">
        <v>43661</v>
      </c>
      <c r="B20" s="27" t="str">
        <f t="shared" si="0"/>
        <v>月</v>
      </c>
      <c r="C20" t="s">
        <v>44</v>
      </c>
      <c r="D20">
        <v>22</v>
      </c>
      <c r="E20" s="25">
        <v>51223</v>
      </c>
      <c r="F20">
        <v>22</v>
      </c>
      <c r="G20" s="25">
        <f t="shared" si="1"/>
        <v>2328.318181818182</v>
      </c>
    </row>
    <row r="21" spans="1:7" x14ac:dyDescent="0.4">
      <c r="A21" s="27">
        <v>43662</v>
      </c>
      <c r="B21" s="27" t="str">
        <f t="shared" si="0"/>
        <v>火</v>
      </c>
      <c r="C21" t="s">
        <v>42</v>
      </c>
      <c r="D21">
        <v>25</v>
      </c>
      <c r="E21" s="25">
        <v>74431</v>
      </c>
      <c r="F21">
        <v>33</v>
      </c>
      <c r="G21" s="25">
        <f t="shared" si="1"/>
        <v>2255.4848484848485</v>
      </c>
    </row>
    <row r="22" spans="1:7" x14ac:dyDescent="0.4">
      <c r="A22" s="27">
        <v>43663</v>
      </c>
      <c r="B22" s="27" t="str">
        <f t="shared" si="0"/>
        <v>水</v>
      </c>
      <c r="C22" t="s">
        <v>44</v>
      </c>
      <c r="D22">
        <v>22</v>
      </c>
      <c r="E22" s="25">
        <v>74200</v>
      </c>
      <c r="F22">
        <v>24</v>
      </c>
      <c r="G22" s="25">
        <f t="shared" si="1"/>
        <v>3091.6666666666665</v>
      </c>
    </row>
    <row r="23" spans="1:7" x14ac:dyDescent="0.4">
      <c r="A23" s="27">
        <v>43664</v>
      </c>
      <c r="B23" s="27" t="str">
        <f t="shared" si="0"/>
        <v>木</v>
      </c>
      <c r="C23" t="s">
        <v>43</v>
      </c>
      <c r="D23">
        <v>20</v>
      </c>
      <c r="E23" s="25">
        <v>53600</v>
      </c>
      <c r="F23">
        <v>22</v>
      </c>
      <c r="G23" s="25">
        <f t="shared" si="1"/>
        <v>2436.3636363636365</v>
      </c>
    </row>
    <row r="24" spans="1:7" x14ac:dyDescent="0.4">
      <c r="A24" s="27">
        <v>43665</v>
      </c>
      <c r="B24" s="27" t="str">
        <f t="shared" si="0"/>
        <v>金</v>
      </c>
      <c r="C24" t="s">
        <v>43</v>
      </c>
      <c r="D24">
        <v>21</v>
      </c>
      <c r="E24" s="25">
        <v>34004</v>
      </c>
      <c r="F24">
        <v>13</v>
      </c>
      <c r="G24" s="25">
        <f t="shared" si="1"/>
        <v>2615.6923076923076</v>
      </c>
    </row>
    <row r="25" spans="1:7" x14ac:dyDescent="0.4">
      <c r="A25" s="27">
        <v>43666</v>
      </c>
      <c r="B25" s="27" t="str">
        <f t="shared" si="0"/>
        <v>土</v>
      </c>
      <c r="C25" t="s">
        <v>44</v>
      </c>
      <c r="D25">
        <v>23</v>
      </c>
      <c r="E25" s="25">
        <v>58979</v>
      </c>
      <c r="F25">
        <v>25</v>
      </c>
      <c r="G25" s="25">
        <f t="shared" si="1"/>
        <v>2359.16</v>
      </c>
    </row>
    <row r="26" spans="1:7" x14ac:dyDescent="0.4">
      <c r="A26" s="27">
        <v>43667</v>
      </c>
      <c r="B26" s="27" t="str">
        <f t="shared" si="0"/>
        <v>日</v>
      </c>
      <c r="C26" t="s">
        <v>44</v>
      </c>
      <c r="D26">
        <v>23</v>
      </c>
      <c r="E26" s="25">
        <v>61838</v>
      </c>
      <c r="F26">
        <v>26</v>
      </c>
      <c r="G26" s="25">
        <f t="shared" si="1"/>
        <v>2378.3846153846152</v>
      </c>
    </row>
    <row r="27" spans="1:7" x14ac:dyDescent="0.4">
      <c r="A27" s="27">
        <v>43668</v>
      </c>
      <c r="B27" s="27" t="str">
        <f t="shared" si="0"/>
        <v>月</v>
      </c>
      <c r="C27" t="s">
        <v>42</v>
      </c>
      <c r="D27">
        <v>24</v>
      </c>
      <c r="E27" s="25">
        <v>61435</v>
      </c>
      <c r="F27">
        <v>27</v>
      </c>
      <c r="G27" s="25">
        <f t="shared" si="1"/>
        <v>2275.3703703703704</v>
      </c>
    </row>
    <row r="28" spans="1:7" x14ac:dyDescent="0.4">
      <c r="A28" s="27">
        <v>43669</v>
      </c>
      <c r="B28" s="27" t="str">
        <f t="shared" si="0"/>
        <v>火</v>
      </c>
      <c r="C28" t="s">
        <v>42</v>
      </c>
      <c r="D28">
        <v>25</v>
      </c>
      <c r="E28" s="25">
        <v>84427</v>
      </c>
      <c r="F28">
        <v>38</v>
      </c>
      <c r="G28" s="25">
        <f t="shared" si="1"/>
        <v>2221.7631578947367</v>
      </c>
    </row>
    <row r="29" spans="1:7" x14ac:dyDescent="0.4">
      <c r="A29" s="27">
        <v>43670</v>
      </c>
      <c r="B29" s="27" t="str">
        <f t="shared" si="0"/>
        <v>水</v>
      </c>
      <c r="C29" t="s">
        <v>45</v>
      </c>
      <c r="D29">
        <v>26</v>
      </c>
      <c r="E29" s="25">
        <v>102300</v>
      </c>
      <c r="F29">
        <v>34</v>
      </c>
      <c r="G29" s="25">
        <f t="shared" si="1"/>
        <v>3008.8235294117649</v>
      </c>
    </row>
    <row r="30" spans="1:7" x14ac:dyDescent="0.4">
      <c r="A30" s="27">
        <v>43671</v>
      </c>
      <c r="B30" s="27" t="str">
        <f t="shared" si="0"/>
        <v>木</v>
      </c>
      <c r="C30" t="s">
        <v>45</v>
      </c>
      <c r="D30">
        <v>24</v>
      </c>
      <c r="E30" s="25">
        <v>72624</v>
      </c>
      <c r="F30">
        <v>33</v>
      </c>
      <c r="G30" s="25">
        <f t="shared" si="1"/>
        <v>2200.7272727272725</v>
      </c>
    </row>
    <row r="31" spans="1:7" x14ac:dyDescent="0.4">
      <c r="A31" s="27">
        <v>43672</v>
      </c>
      <c r="B31" s="27" t="str">
        <f t="shared" si="0"/>
        <v>金</v>
      </c>
      <c r="C31" t="s">
        <v>45</v>
      </c>
      <c r="D31">
        <v>25</v>
      </c>
      <c r="E31" s="25">
        <v>67749</v>
      </c>
      <c r="F31">
        <v>30</v>
      </c>
      <c r="G31" s="25">
        <f t="shared" si="1"/>
        <v>2258.3000000000002</v>
      </c>
    </row>
    <row r="32" spans="1:7" x14ac:dyDescent="0.4">
      <c r="A32" s="27">
        <v>43673</v>
      </c>
      <c r="B32" s="27" t="str">
        <f t="shared" si="0"/>
        <v>土</v>
      </c>
      <c r="C32" t="s">
        <v>45</v>
      </c>
      <c r="D32">
        <v>27</v>
      </c>
      <c r="E32" s="25">
        <v>85965</v>
      </c>
      <c r="F32">
        <v>39</v>
      </c>
      <c r="G32" s="25">
        <f t="shared" si="1"/>
        <v>2204.2307692307691</v>
      </c>
    </row>
    <row r="33" spans="1:7" x14ac:dyDescent="0.4">
      <c r="A33" s="27">
        <v>43674</v>
      </c>
      <c r="B33" s="27" t="str">
        <f t="shared" si="0"/>
        <v>日</v>
      </c>
      <c r="C33" t="s">
        <v>45</v>
      </c>
      <c r="D33">
        <v>26</v>
      </c>
      <c r="E33" s="25">
        <v>90524</v>
      </c>
      <c r="F33">
        <v>42</v>
      </c>
      <c r="G33" s="25">
        <f t="shared" si="1"/>
        <v>2155.3333333333335</v>
      </c>
    </row>
    <row r="34" spans="1:7" x14ac:dyDescent="0.4">
      <c r="A34" s="27">
        <v>43675</v>
      </c>
      <c r="B34" s="27" t="str">
        <f t="shared" si="0"/>
        <v>月</v>
      </c>
      <c r="C34" t="s">
        <v>45</v>
      </c>
      <c r="D34">
        <v>25</v>
      </c>
      <c r="E34" s="25">
        <v>84973</v>
      </c>
      <c r="F34">
        <v>38</v>
      </c>
      <c r="G34" s="25">
        <f t="shared" si="1"/>
        <v>2236.1315789473683</v>
      </c>
    </row>
    <row r="35" spans="1:7" x14ac:dyDescent="0.4">
      <c r="A35" s="27">
        <v>43676</v>
      </c>
      <c r="B35" s="27" t="str">
        <f t="shared" si="0"/>
        <v>火</v>
      </c>
      <c r="C35" t="s">
        <v>45</v>
      </c>
      <c r="D35">
        <v>26</v>
      </c>
      <c r="E35" s="25">
        <v>75140</v>
      </c>
      <c r="F35">
        <v>34</v>
      </c>
      <c r="G35" s="25">
        <f t="shared" si="1"/>
        <v>2210</v>
      </c>
    </row>
    <row r="36" spans="1:7" x14ac:dyDescent="0.4">
      <c r="A36" s="27">
        <v>43677</v>
      </c>
      <c r="B36" s="27" t="str">
        <f t="shared" si="0"/>
        <v>水</v>
      </c>
      <c r="C36" t="s">
        <v>45</v>
      </c>
      <c r="D36">
        <v>24</v>
      </c>
      <c r="E36" s="25">
        <v>145600</v>
      </c>
      <c r="F36">
        <v>36</v>
      </c>
      <c r="G36" s="25">
        <f t="shared" si="1"/>
        <v>4044.4444444444443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アンケート集計</vt:lpstr>
      <vt:lpstr>売上日報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bitlenovo03</cp:lastModifiedBy>
  <dcterms:created xsi:type="dcterms:W3CDTF">2018-12-27T15:16:02Z</dcterms:created>
  <dcterms:modified xsi:type="dcterms:W3CDTF">2019-06-12T10:37:28Z</dcterms:modified>
</cp:coreProperties>
</file>