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総合問題\"/>
    </mc:Choice>
  </mc:AlternateContent>
  <xr:revisionPtr revIDLastSave="0" documentId="8_{07BD85BB-30ED-415F-89AC-55B3F0B8CAB8}" xr6:coauthVersionLast="47" xr6:coauthVersionMax="47" xr10:uidLastSave="{00000000-0000-0000-0000-000000000000}"/>
  <bookViews>
    <workbookView xWindow="-120" yWindow="-120" windowWidth="19440" windowHeight="11040" activeTab="3" xr2:uid="{00000000-000D-0000-FFFF-FFFF00000000}"/>
  </bookViews>
  <sheets>
    <sheet name="売上構成比" sheetId="2" r:id="rId1"/>
    <sheet name="第3四半期" sheetId="1" r:id="rId2"/>
    <sheet name="第4四半期" sheetId="3" r:id="rId3"/>
    <sheet name="売上集計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4" l="1"/>
  <c r="D13" i="4"/>
  <c r="E13" i="4"/>
  <c r="B13" i="4"/>
  <c r="C12" i="4"/>
  <c r="D12" i="4"/>
  <c r="E12" i="4"/>
  <c r="B12" i="4"/>
  <c r="C8" i="4"/>
  <c r="D8" i="4"/>
  <c r="E8" i="4"/>
  <c r="B8" i="4"/>
  <c r="E10" i="4"/>
  <c r="E11" i="4"/>
  <c r="E9" i="4"/>
  <c r="E6" i="4"/>
  <c r="E7" i="4"/>
  <c r="E5" i="4"/>
  <c r="F12" i="3"/>
  <c r="E12" i="3"/>
  <c r="D12" i="3"/>
  <c r="G11" i="3"/>
  <c r="I10" i="3" s="1"/>
  <c r="F11" i="3"/>
  <c r="E11" i="3"/>
  <c r="D11" i="3"/>
  <c r="H10" i="3"/>
  <c r="G10" i="3"/>
  <c r="H9" i="3"/>
  <c r="G9" i="3"/>
  <c r="H8" i="3"/>
  <c r="G8" i="3"/>
  <c r="H7" i="3"/>
  <c r="G7" i="3"/>
  <c r="H6" i="3"/>
  <c r="G6" i="3"/>
  <c r="H5" i="3"/>
  <c r="G5" i="3"/>
  <c r="G9" i="1"/>
  <c r="H9" i="1"/>
  <c r="E12" i="1"/>
  <c r="F12" i="1"/>
  <c r="D12" i="1"/>
  <c r="D11" i="1"/>
  <c r="E11" i="1"/>
  <c r="F11" i="1"/>
  <c r="G5" i="1"/>
  <c r="G6" i="1"/>
  <c r="G7" i="1"/>
  <c r="G8" i="1"/>
  <c r="G10" i="1"/>
  <c r="H6" i="1"/>
  <c r="H7" i="1"/>
  <c r="H8" i="1"/>
  <c r="H10" i="1"/>
  <c r="H5" i="1"/>
  <c r="I7" i="3" l="1"/>
  <c r="I9" i="3"/>
  <c r="I6" i="3"/>
  <c r="I8" i="3"/>
  <c r="G12" i="3"/>
  <c r="I5" i="3"/>
  <c r="G11" i="1"/>
  <c r="I9" i="1" s="1"/>
  <c r="I5" i="1"/>
  <c r="I8" i="1"/>
  <c r="G12" i="1"/>
  <c r="I10" i="1" l="1"/>
  <c r="I7" i="1"/>
  <c r="I6" i="1"/>
</calcChain>
</file>

<file path=xl/sharedStrings.xml><?xml version="1.0" encoding="utf-8"?>
<sst xmlns="http://schemas.openxmlformats.org/spreadsheetml/2006/main" count="67" uniqueCount="42">
  <si>
    <t>陸上</t>
    <rPh sb="0" eb="2">
      <t>リクジョウ</t>
    </rPh>
    <phoneticPr fontId="2"/>
  </si>
  <si>
    <t>商品ID</t>
    <rPh sb="0" eb="2">
      <t>ショウヒン</t>
    </rPh>
    <phoneticPr fontId="2"/>
  </si>
  <si>
    <t>商品名</t>
    <rPh sb="0" eb="3">
      <t>ショウヒンメイ</t>
    </rPh>
    <phoneticPr fontId="2"/>
  </si>
  <si>
    <t>10月</t>
    <rPh sb="2" eb="3">
      <t>ガツ</t>
    </rPh>
    <phoneticPr fontId="2"/>
  </si>
  <si>
    <t>SP001</t>
    <phoneticPr fontId="2"/>
  </si>
  <si>
    <t>ランニングシューズ</t>
    <phoneticPr fontId="2"/>
  </si>
  <si>
    <t>ランニングウェア</t>
    <phoneticPr fontId="2"/>
  </si>
  <si>
    <t>ランニングスパッツ</t>
    <phoneticPr fontId="2"/>
  </si>
  <si>
    <t>ゴルフシューズ</t>
    <phoneticPr fontId="2"/>
  </si>
  <si>
    <t>ゴルフウェア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</si>
  <si>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</si>
  <si>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</si>
  <si>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ゴルフ</t>
    <phoneticPr fontId="2"/>
  </si>
  <si>
    <t>前月比</t>
    <rPh sb="0" eb="3">
      <t>ゼンゲツヒ</t>
    </rPh>
    <phoneticPr fontId="2"/>
  </si>
  <si>
    <t>構成比</t>
    <rPh sb="0" eb="3">
      <t>コウセイヒ</t>
    </rPh>
    <phoneticPr fontId="2"/>
  </si>
  <si>
    <t>単位：円</t>
    <rPh sb="0" eb="2">
      <t>タンイ</t>
    </rPh>
    <rPh sb="3" eb="4">
      <t>エン</t>
    </rPh>
    <phoneticPr fontId="2"/>
  </si>
  <si>
    <t>11月</t>
  </si>
  <si>
    <t>12月</t>
  </si>
  <si>
    <t>SP002</t>
  </si>
  <si>
    <t>SP003</t>
  </si>
  <si>
    <t>SP004</t>
  </si>
  <si>
    <t>SP005</t>
  </si>
  <si>
    <t>第3四半期商品別月別売上</t>
    <rPh sb="0" eb="1">
      <t>ダイ</t>
    </rPh>
    <rPh sb="2" eb="5">
      <t>シハンキ</t>
    </rPh>
    <rPh sb="5" eb="7">
      <t>ショウヒン</t>
    </rPh>
    <rPh sb="7" eb="8">
      <t>ベツ</t>
    </rPh>
    <rPh sb="8" eb="10">
      <t>ツキベツ</t>
    </rPh>
    <rPh sb="10" eb="12">
      <t>ウリアゲ</t>
    </rPh>
    <phoneticPr fontId="2"/>
  </si>
  <si>
    <t>SP006</t>
  </si>
  <si>
    <t>ゴルフクラブセット</t>
    <phoneticPr fontId="2"/>
  </si>
  <si>
    <t>1月</t>
    <rPh sb="1" eb="2">
      <t>ガツ</t>
    </rPh>
    <phoneticPr fontId="2"/>
  </si>
  <si>
    <t>2月</t>
  </si>
  <si>
    <t>3月</t>
  </si>
  <si>
    <t>第4四半期商品別月別売上</t>
    <rPh sb="0" eb="1">
      <t>ダイ</t>
    </rPh>
    <rPh sb="2" eb="5">
      <t>シハンキ</t>
    </rPh>
    <rPh sb="5" eb="7">
      <t>ショウヒン</t>
    </rPh>
    <rPh sb="7" eb="8">
      <t>ベツ</t>
    </rPh>
    <rPh sb="8" eb="10">
      <t>ツキベツ</t>
    </rPh>
    <rPh sb="10" eb="12">
      <t>ウリアゲ</t>
    </rPh>
    <phoneticPr fontId="2"/>
  </si>
  <si>
    <t>第2四半期商品別売上高</t>
    <rPh sb="0" eb="1">
      <t>ダイ</t>
    </rPh>
    <rPh sb="2" eb="5">
      <t>シハンキ</t>
    </rPh>
    <rPh sb="5" eb="7">
      <t>ショウヒン</t>
    </rPh>
    <rPh sb="7" eb="8">
      <t>ベツ</t>
    </rPh>
    <rPh sb="8" eb="10">
      <t>ウリアゲ</t>
    </rPh>
    <rPh sb="10" eb="11">
      <t>ダカ</t>
    </rPh>
    <phoneticPr fontId="2"/>
  </si>
  <si>
    <t>単位：千円</t>
    <rPh sb="0" eb="2">
      <t>タンイ</t>
    </rPh>
    <rPh sb="3" eb="5">
      <t>センエン</t>
    </rPh>
    <phoneticPr fontId="2"/>
  </si>
  <si>
    <t>7月</t>
    <rPh sb="1" eb="2">
      <t>ガツ</t>
    </rPh>
    <phoneticPr fontId="2"/>
  </si>
  <si>
    <t>スーツ</t>
    <phoneticPr fontId="2"/>
  </si>
  <si>
    <t>ベルト</t>
    <phoneticPr fontId="2"/>
  </si>
  <si>
    <t>紳士服合計</t>
    <rPh sb="0" eb="3">
      <t>シンシフク</t>
    </rPh>
    <rPh sb="3" eb="5">
      <t>ゴウケイ</t>
    </rPh>
    <phoneticPr fontId="2"/>
  </si>
  <si>
    <t>ジャケット</t>
    <phoneticPr fontId="2"/>
  </si>
  <si>
    <t>ブラウス</t>
    <phoneticPr fontId="2"/>
  </si>
  <si>
    <t>スカート</t>
    <phoneticPr fontId="2"/>
  </si>
  <si>
    <t>婦人服合計</t>
    <rPh sb="0" eb="3">
      <t>フジンフク</t>
    </rPh>
    <rPh sb="3" eb="5">
      <t>ゴウケイ</t>
    </rPh>
    <phoneticPr fontId="2"/>
  </si>
  <si>
    <t>ワイシャツ</t>
    <phoneticPr fontId="2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</si>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</sst>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明朝E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6"/>
      <color theme="1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14" xfId="2" applyNumberFormat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0" fontId="0" fillId="0" borderId="25" xfId="0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176" fontId="0" fillId="0" borderId="27" xfId="2" applyNumberFormat="1" applyFont="1" applyBorder="1">
      <alignment vertical="center"/>
    </xf>
    <xf numFmtId="176" fontId="0" fillId="0" borderId="26" xfId="2" applyNumberFormat="1" applyFont="1" applyBorder="1">
      <alignment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 textRotation="255"/>
    </xf>
    <xf numFmtId="0" fontId="5" fillId="0" borderId="21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3" borderId="28" xfId="0" applyFont="1" applyFill="1" applyBorder="1">
      <alignment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4" borderId="3" xfId="0" applyFont="1" applyFill="1" applyBorder="1">
      <alignment vertical="center"/>
    </xf>
    <xf numFmtId="0" fontId="4" fillId="3" borderId="31" xfId="0" applyFont="1" applyFill="1" applyBorder="1" applyAlignment="1">
      <alignment horizontal="center" vertical="center"/>
    </xf>
    <xf numFmtId="38" fontId="4" fillId="4" borderId="1" xfId="1" applyFont="1" applyFill="1" applyBorder="1">
      <alignment vertical="center"/>
    </xf>
    <xf numFmtId="38" fontId="4" fillId="4" borderId="4" xfId="1" applyFont="1" applyFill="1" applyBorder="1">
      <alignment vertical="center"/>
    </xf>
    <xf numFmtId="38" fontId="4" fillId="3" borderId="5" xfId="1" applyFont="1" applyFill="1" applyBorder="1">
      <alignment vertical="center"/>
    </xf>
    <xf numFmtId="38" fontId="4" fillId="3" borderId="6" xfId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22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第3四半期!$G$4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56B-4D7A-A16B-5C2647F80E6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56B-4D7A-A16B-5C2647F80E6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56B-4D7A-A16B-5C2647F80E6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56B-4D7A-A16B-5C2647F80E6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56B-4D7A-A16B-5C2647F80E60}"/>
              </c:ext>
            </c:extLst>
          </c:dPt>
          <c:dPt>
            <c:idx val="5"/>
            <c:bubble3D val="0"/>
            <c:explosion val="30"/>
            <c:spPr>
              <a:gradFill rotWithShape="1">
                <a:gsLst>
                  <a:gs pos="0">
                    <a:schemeClr val="accent6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6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6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6"/>
                </a:solidFill>
                <a:prstDash val="solid"/>
                <a:miter lim="800000"/>
              </a:ln>
              <a:effectLst/>
              <a:sp3d contourW="6350">
                <a:contourClr>
                  <a:schemeClr val="accent6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56B-4D7A-A16B-5C2647F80E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第3四半期!$C$5:$C$10</c:f>
              <c:strCache>
                <c:ptCount val="6"/>
                <c:pt idx="0">
                  <c:v>ランニングシューズ</c:v>
                </c:pt>
                <c:pt idx="1">
                  <c:v>ランニングウェア</c:v>
                </c:pt>
                <c:pt idx="2">
                  <c:v>ランニングスパッツ</c:v>
                </c:pt>
                <c:pt idx="3">
                  <c:v>ゴルフシューズ</c:v>
                </c:pt>
                <c:pt idx="4">
                  <c:v>ゴルフクラブセット</c:v>
                </c:pt>
                <c:pt idx="5">
                  <c:v>ゴルフウェア</c:v>
                </c:pt>
              </c:strCache>
            </c:strRef>
          </c:cat>
          <c:val>
            <c:numRef>
              <c:f>第3四半期!$G$5:$G$10</c:f>
              <c:numCache>
                <c:formatCode>#,##0_);[Red]\(#,##0\)</c:formatCode>
                <c:ptCount val="6"/>
                <c:pt idx="0">
                  <c:v>19188000</c:v>
                </c:pt>
                <c:pt idx="1">
                  <c:v>27790000</c:v>
                </c:pt>
                <c:pt idx="2">
                  <c:v>28905000</c:v>
                </c:pt>
                <c:pt idx="3">
                  <c:v>12744000</c:v>
                </c:pt>
                <c:pt idx="4">
                  <c:v>29400000</c:v>
                </c:pt>
                <c:pt idx="5">
                  <c:v>33158000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56B-4D7A-A16B-5C2647F80E6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3</a:t>
            </a:r>
            <a:r>
              <a:rPr lang="ja-JP" altLang="en-US"/>
              <a:t>四半期商品別売上実績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第3四半期!$C$5</c:f>
              <c:strCache>
                <c:ptCount val="1"/>
                <c:pt idx="0">
                  <c:v>ランニングシューズ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第3四半期!$D$5:$F$5</c:f>
              <c:numCache>
                <c:formatCode>#,##0_);[Red]\(#,##0\)</c:formatCode>
                <c:ptCount val="3"/>
                <c:pt idx="0">
                  <c:v>7860000</c:v>
                </c:pt>
                <c:pt idx="1">
                  <c:v>5712000</c:v>
                </c:pt>
                <c:pt idx="2">
                  <c:v>5616000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4F-4FE2-9B01-3829565E0E31}"/>
            </c:ext>
          </c:extLst>
        </c:ser>
        <c:ser>
          <c:idx val="1"/>
          <c:order val="1"/>
          <c:tx>
            <c:strRef>
              <c:f>第3四半期!$C$6</c:f>
              <c:strCache>
                <c:ptCount val="1"/>
                <c:pt idx="0">
                  <c:v>ランニングウェア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第3四半期!$D$6:$F$6</c:f>
              <c:numCache>
                <c:formatCode>#,##0_);[Red]\(#,##0\)</c:formatCode>
                <c:ptCount val="3"/>
                <c:pt idx="0">
                  <c:v>7595000</c:v>
                </c:pt>
                <c:pt idx="1">
                  <c:v>8697500</c:v>
                </c:pt>
                <c:pt idx="2">
                  <c:v>11497500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4F-4FE2-9B01-3829565E0E31}"/>
            </c:ext>
          </c:extLst>
        </c:ser>
        <c:ser>
          <c:idx val="2"/>
          <c:order val="2"/>
          <c:tx>
            <c:strRef>
              <c:f>第3四半期!$C$7</c:f>
              <c:strCache>
                <c:ptCount val="1"/>
                <c:pt idx="0">
                  <c:v>ランニングスパッツ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第3四半期!$D$7:$F$7</c:f>
              <c:numCache>
                <c:formatCode>#,##0_);[Red]\(#,##0\)</c:formatCode>
                <c:ptCount val="3"/>
                <c:pt idx="0">
                  <c:v>10185000</c:v>
                </c:pt>
                <c:pt idx="1">
                  <c:v>9330000</c:v>
                </c:pt>
                <c:pt idx="2">
                  <c:v>9390000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4F-4FE2-9B01-3829565E0E31}"/>
            </c:ext>
          </c:extLst>
        </c:ser>
        <c:ser>
          <c:idx val="3"/>
          <c:order val="3"/>
          <c:tx>
            <c:strRef>
              <c:f>第3四半期!$C$8</c:f>
              <c:strCache>
                <c:ptCount val="1"/>
                <c:pt idx="0">
                  <c:v>ゴルフシューズ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第3四半期!$D$8:$F$8</c:f>
              <c:numCache>
                <c:formatCode>#,##0_);[Red]\(#,##0\)</c:formatCode>
                <c:ptCount val="3"/>
                <c:pt idx="0">
                  <c:v>5103000</c:v>
                </c:pt>
                <c:pt idx="1">
                  <c:v>3888000</c:v>
                </c:pt>
                <c:pt idx="2">
                  <c:v>3753000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4F-4FE2-9B01-3829565E0E31}"/>
            </c:ext>
          </c:extLst>
        </c:ser>
        <c:ser>
          <c:idx val="4"/>
          <c:order val="4"/>
          <c:tx>
            <c:strRef>
              <c:f>第3四半期!$C$9</c:f>
              <c:strCache>
                <c:ptCount val="1"/>
                <c:pt idx="0">
                  <c:v>ゴルフクラブセット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第3四半期!$D$9:$F$9</c:f>
              <c:numCache>
                <c:formatCode>#,##0_);[Red]\(#,##0\)</c:formatCode>
                <c:ptCount val="3"/>
                <c:pt idx="0">
                  <c:v>11580000</c:v>
                </c:pt>
                <c:pt idx="1">
                  <c:v>10620000</c:v>
                </c:pt>
                <c:pt idx="2">
                  <c:v>7200000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B4F-4FE2-9B01-3829565E0E31}"/>
            </c:ext>
          </c:extLst>
        </c:ser>
        <c:ser>
          <c:idx val="5"/>
          <c:order val="5"/>
          <c:tx>
            <c:strRef>
              <c:f>第3四半期!$C$10</c:f>
              <c:strCache>
                <c:ptCount val="1"/>
                <c:pt idx="0">
                  <c:v>ゴルフウェア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第3四半期!$D$10:$F$10</c:f>
              <c:numCache>
                <c:formatCode>#,##0_);[Red]\(#,##0\)</c:formatCode>
                <c:ptCount val="3"/>
                <c:pt idx="0">
                  <c:v>10836000</c:v>
                </c:pt>
                <c:pt idx="1">
                  <c:v>11360000</c:v>
                </c:pt>
                <c:pt idx="2">
                  <c:v>10962000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4F-4FE2-9B01-3829565E0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429032"/>
        <c:axId val="413428048"/>
      </c:lineChart>
      <c:catAx>
        <c:axId val="41342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8048"/>
        <c:crosses val="autoZero"/>
        <c:auto val="1"/>
        <c:lblAlgn val="ctr"/>
        <c:lblOffset val="100"/>
        <c:noMultiLvlLbl val="0"/>
      </c:catAx>
      <c:valAx>
        <c:axId val="41342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9032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4</a:t>
            </a:r>
            <a:r>
              <a:rPr lang="ja-JP" altLang="en-US"/>
              <a:t>四半期商品別売上実績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第4四半期!$C$5</c:f>
              <c:strCache>
                <c:ptCount val="1"/>
                <c:pt idx="0">
                  <c:v>ランニングシューズ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第4四半期!$D$5:$F$5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54-49FD-952D-86097D398A16}"/>
            </c:ext>
          </c:extLst>
        </c:ser>
        <c:ser>
          <c:idx val="1"/>
          <c:order val="1"/>
          <c:tx>
            <c:strRef>
              <c:f>第4四半期!$C$6</c:f>
              <c:strCache>
                <c:ptCount val="1"/>
                <c:pt idx="0">
                  <c:v>ランニングウェア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第4四半期!$D$6:$F$6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54-49FD-952D-86097D398A16}"/>
            </c:ext>
          </c:extLst>
        </c:ser>
        <c:ser>
          <c:idx val="2"/>
          <c:order val="2"/>
          <c:tx>
            <c:strRef>
              <c:f>第4四半期!$C$7</c:f>
              <c:strCache>
                <c:ptCount val="1"/>
                <c:pt idx="0">
                  <c:v>ランニングスパッツ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第4四半期!$D$7:$F$7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54-49FD-952D-86097D398A16}"/>
            </c:ext>
          </c:extLst>
        </c:ser>
        <c:ser>
          <c:idx val="3"/>
          <c:order val="3"/>
          <c:tx>
            <c:strRef>
              <c:f>第4四半期!$C$8</c:f>
              <c:strCache>
                <c:ptCount val="1"/>
                <c:pt idx="0">
                  <c:v>ゴルフシューズ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第4四半期!$D$8:$F$8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54-49FD-952D-86097D398A16}"/>
            </c:ext>
          </c:extLst>
        </c:ser>
        <c:ser>
          <c:idx val="4"/>
          <c:order val="4"/>
          <c:tx>
            <c:strRef>
              <c:f>第4四半期!$C$9</c:f>
              <c:strCache>
                <c:ptCount val="1"/>
                <c:pt idx="0">
                  <c:v>ゴルフクラブセット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第4四半期!$D$9:$F$9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54-49FD-952D-86097D398A16}"/>
            </c:ext>
          </c:extLst>
        </c:ser>
        <c:ser>
          <c:idx val="5"/>
          <c:order val="5"/>
          <c:tx>
            <c:strRef>
              <c:f>第4四半期!$C$10</c:f>
              <c:strCache>
                <c:ptCount val="1"/>
                <c:pt idx="0">
                  <c:v>ゴルフウェア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第4四半期!$D$10:$F$10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D54-49FD-952D-86097D398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429032"/>
        <c:axId val="413428048"/>
      </c:lineChart>
      <c:catAx>
        <c:axId val="41342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8048"/>
        <c:crosses val="autoZero"/>
        <c:auto val="1"/>
        <c:lblAlgn val="ctr"/>
        <c:lblOffset val="100"/>
        <c:noMultiLvlLbl val="0"/>
      </c:catAx>
      <c:valAx>
        <c:axId val="41342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429032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1754" cy="608462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2"/>
  <sheetViews>
    <sheetView zoomScaleNormal="100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31" t="s">
        <v>22</v>
      </c>
      <c r="B1" s="31"/>
      <c r="C1" s="31"/>
      <c r="D1" s="31"/>
      <c r="E1" s="31"/>
      <c r="F1" s="31"/>
      <c r="G1" s="31"/>
      <c r="H1" s="31"/>
      <c r="I1" s="31"/>
    </row>
    <row r="2" spans="1:9" x14ac:dyDescent="0.4">
      <c r="I2" s="7" t="s">
        <v>15</v>
      </c>
    </row>
    <row r="3" spans="1:9" ht="19.5" thickBot="1" x14ac:dyDescent="0.45">
      <c r="I3" s="1">
        <v>44581</v>
      </c>
    </row>
    <row r="4" spans="1:9" ht="19.5" thickBot="1" x14ac:dyDescent="0.45">
      <c r="A4" s="8"/>
      <c r="B4" s="9" t="s">
        <v>1</v>
      </c>
      <c r="C4" s="10" t="s">
        <v>2</v>
      </c>
      <c r="D4" s="10" t="s">
        <v>3</v>
      </c>
      <c r="E4" s="10" t="s">
        <v>16</v>
      </c>
      <c r="F4" s="10" t="s">
        <v>17</v>
      </c>
      <c r="G4" s="11" t="s">
        <v>10</v>
      </c>
      <c r="H4" s="12" t="s">
        <v>13</v>
      </c>
      <c r="I4" s="11" t="s">
        <v>14</v>
      </c>
    </row>
    <row r="5" spans="1:9" ht="19.5" thickTop="1" x14ac:dyDescent="0.4">
      <c r="A5" s="32" t="s">
        <v>0</v>
      </c>
      <c r="B5" s="6" t="s">
        <v>4</v>
      </c>
      <c r="C5" s="3" t="s">
        <v>5</v>
      </c>
      <c r="D5" s="13">
        <v>7860000</v>
      </c>
      <c r="E5" s="13">
        <v>5712000</v>
      </c>
      <c r="F5" s="13">
        <v>5616000</v>
      </c>
      <c r="G5" s="14">
        <f t="shared" ref="G5:G11" si="0">SUM(D5:F5)</f>
        <v>19188000</v>
      </c>
      <c r="H5" s="19">
        <f>F5/E5</f>
        <v>0.98319327731092432</v>
      </c>
      <c r="I5" s="20">
        <f>G5/$G$11</f>
        <v>0.12691735291199524</v>
      </c>
    </row>
    <row r="6" spans="1:9" x14ac:dyDescent="0.4">
      <c r="A6" s="33"/>
      <c r="B6" s="4" t="s">
        <v>18</v>
      </c>
      <c r="C6" s="2" t="s">
        <v>6</v>
      </c>
      <c r="D6" s="15">
        <v>7595000</v>
      </c>
      <c r="E6" s="15">
        <v>8697500</v>
      </c>
      <c r="F6" s="15">
        <v>11497500</v>
      </c>
      <c r="G6" s="16">
        <f t="shared" si="0"/>
        <v>27790000</v>
      </c>
      <c r="H6" s="21">
        <f t="shared" ref="H6:H10" si="1">F6/E6</f>
        <v>1.3219315895372235</v>
      </c>
      <c r="I6" s="22">
        <f t="shared" ref="I6:I10" si="2">G6/$G$11</f>
        <v>0.18381453186493368</v>
      </c>
    </row>
    <row r="7" spans="1:9" x14ac:dyDescent="0.4">
      <c r="A7" s="34"/>
      <c r="B7" s="4" t="s">
        <v>19</v>
      </c>
      <c r="C7" s="2" t="s">
        <v>7</v>
      </c>
      <c r="D7" s="15">
        <v>10185000</v>
      </c>
      <c r="E7" s="15">
        <v>9330000</v>
      </c>
      <c r="F7" s="15">
        <v>9390000</v>
      </c>
      <c r="G7" s="16">
        <f t="shared" si="0"/>
        <v>28905000</v>
      </c>
      <c r="H7" s="21">
        <f t="shared" si="1"/>
        <v>1.0064308681672025</v>
      </c>
      <c r="I7" s="22">
        <f t="shared" si="2"/>
        <v>0.19118960214306974</v>
      </c>
    </row>
    <row r="8" spans="1:9" x14ac:dyDescent="0.4">
      <c r="A8" s="35" t="s">
        <v>12</v>
      </c>
      <c r="B8" s="4" t="s">
        <v>20</v>
      </c>
      <c r="C8" s="2" t="s">
        <v>8</v>
      </c>
      <c r="D8" s="15">
        <v>5103000</v>
      </c>
      <c r="E8" s="15">
        <v>3888000</v>
      </c>
      <c r="F8" s="15">
        <v>3753000</v>
      </c>
      <c r="G8" s="16">
        <f t="shared" si="0"/>
        <v>12744000</v>
      </c>
      <c r="H8" s="21">
        <f t="shared" si="1"/>
        <v>0.96527777777777779</v>
      </c>
      <c r="I8" s="22">
        <f t="shared" si="2"/>
        <v>8.4294076793332673E-2</v>
      </c>
    </row>
    <row r="9" spans="1:9" x14ac:dyDescent="0.4">
      <c r="A9" s="36"/>
      <c r="B9" s="4" t="s">
        <v>21</v>
      </c>
      <c r="C9" s="25" t="s">
        <v>24</v>
      </c>
      <c r="D9" s="26">
        <v>11580000</v>
      </c>
      <c r="E9" s="26">
        <v>10620000</v>
      </c>
      <c r="F9" s="26">
        <v>7200000</v>
      </c>
      <c r="G9" s="27">
        <f t="shared" si="0"/>
        <v>29400000</v>
      </c>
      <c r="H9" s="28">
        <f t="shared" si="1"/>
        <v>0.67796610169491522</v>
      </c>
      <c r="I9" s="29">
        <f t="shared" si="2"/>
        <v>0.19446373648179383</v>
      </c>
    </row>
    <row r="10" spans="1:9" ht="19.5" thickBot="1" x14ac:dyDescent="0.45">
      <c r="A10" s="37"/>
      <c r="B10" s="4" t="s">
        <v>23</v>
      </c>
      <c r="C10" s="5" t="s">
        <v>9</v>
      </c>
      <c r="D10" s="17">
        <v>10836000</v>
      </c>
      <c r="E10" s="17">
        <v>11360000</v>
      </c>
      <c r="F10" s="17">
        <v>10962000</v>
      </c>
      <c r="G10" s="18">
        <f t="shared" si="0"/>
        <v>33158000</v>
      </c>
      <c r="H10" s="23">
        <f t="shared" si="1"/>
        <v>0.96496478873239433</v>
      </c>
      <c r="I10" s="24">
        <f t="shared" si="2"/>
        <v>0.21932069980487481</v>
      </c>
    </row>
    <row r="11" spans="1:9" x14ac:dyDescent="0.4">
      <c r="B11" s="38" t="s">
        <v>10</v>
      </c>
      <c r="C11" s="39"/>
      <c r="D11" s="13">
        <f>SUM(D5:D10)</f>
        <v>53159000</v>
      </c>
      <c r="E11" s="13">
        <f>SUM(E5:E10)</f>
        <v>49607500</v>
      </c>
      <c r="F11" s="13">
        <f>SUM(F5:F10)</f>
        <v>48418500</v>
      </c>
      <c r="G11" s="14">
        <f t="shared" si="0"/>
        <v>151185000</v>
      </c>
    </row>
    <row r="12" spans="1:9" ht="19.5" thickBot="1" x14ac:dyDescent="0.45">
      <c r="B12" s="40" t="s">
        <v>11</v>
      </c>
      <c r="C12" s="41"/>
      <c r="D12" s="17">
        <f>AVERAGE(D5:D10)</f>
        <v>8859833.333333334</v>
      </c>
      <c r="E12" s="17">
        <f t="shared" ref="E12:G12" si="3">AVERAGE(E5:E10)</f>
        <v>8267916.666666667</v>
      </c>
      <c r="F12" s="17">
        <f t="shared" si="3"/>
        <v>8069750</v>
      </c>
      <c r="G12" s="18">
        <f t="shared" si="3"/>
        <v>25197500</v>
      </c>
    </row>
  </sheetData>
  <mergeCells count="5">
    <mergeCell ref="A1:I1"/>
    <mergeCell ref="A5:A7"/>
    <mergeCell ref="A8:A10"/>
    <mergeCell ref="B11:C11"/>
    <mergeCell ref="B12:C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zoomScaleNormal="100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31" t="s">
        <v>28</v>
      </c>
      <c r="B1" s="31"/>
      <c r="C1" s="31"/>
      <c r="D1" s="31"/>
      <c r="E1" s="31"/>
      <c r="F1" s="31"/>
      <c r="G1" s="31"/>
      <c r="H1" s="31"/>
      <c r="I1" s="31"/>
    </row>
    <row r="2" spans="1:9" x14ac:dyDescent="0.4">
      <c r="I2" s="7" t="s">
        <v>15</v>
      </c>
    </row>
    <row r="3" spans="1:9" ht="19.5" thickBot="1" x14ac:dyDescent="0.45">
      <c r="I3" s="1">
        <v>44581</v>
      </c>
    </row>
    <row r="4" spans="1:9" ht="19.5" thickBot="1" x14ac:dyDescent="0.45">
      <c r="A4" s="8"/>
      <c r="B4" s="9" t="s">
        <v>1</v>
      </c>
      <c r="C4" s="10" t="s">
        <v>2</v>
      </c>
      <c r="D4" s="10" t="s">
        <v>25</v>
      </c>
      <c r="E4" s="10" t="s">
        <v>26</v>
      </c>
      <c r="F4" s="10" t="s">
        <v>27</v>
      </c>
      <c r="G4" s="11" t="s">
        <v>10</v>
      </c>
      <c r="H4" s="12" t="s">
        <v>13</v>
      </c>
      <c r="I4" s="11" t="s">
        <v>14</v>
      </c>
    </row>
    <row r="5" spans="1:9" ht="19.5" thickTop="1" x14ac:dyDescent="0.4">
      <c r="A5" s="32" t="s">
        <v>0</v>
      </c>
      <c r="B5" s="6" t="s">
        <v>4</v>
      </c>
      <c r="C5" s="3" t="s">
        <v>5</v>
      </c>
      <c r="D5" s="13"/>
      <c r="E5" s="13"/>
      <c r="F5" s="13"/>
      <c r="G5" s="14">
        <f t="shared" ref="G5:G11" si="0">SUM(D5:F5)</f>
        <v>0</v>
      </c>
      <c r="H5" s="19" t="e">
        <f>F5/E5</f>
        <v>#DIV/0!</v>
      </c>
      <c r="I5" s="20" t="e">
        <f>G5/$G$11</f>
        <v>#DIV/0!</v>
      </c>
    </row>
    <row r="6" spans="1:9" x14ac:dyDescent="0.4">
      <c r="A6" s="33"/>
      <c r="B6" s="4" t="s">
        <v>18</v>
      </c>
      <c r="C6" s="2" t="s">
        <v>6</v>
      </c>
      <c r="D6" s="15"/>
      <c r="E6" s="15"/>
      <c r="F6" s="15"/>
      <c r="G6" s="16">
        <f t="shared" si="0"/>
        <v>0</v>
      </c>
      <c r="H6" s="21" t="e">
        <f t="shared" ref="H6:H10" si="1">F6/E6</f>
        <v>#DIV/0!</v>
      </c>
      <c r="I6" s="22" t="e">
        <f t="shared" ref="I6:I10" si="2">G6/$G$11</f>
        <v>#DIV/0!</v>
      </c>
    </row>
    <row r="7" spans="1:9" x14ac:dyDescent="0.4">
      <c r="A7" s="34"/>
      <c r="B7" s="4" t="s">
        <v>19</v>
      </c>
      <c r="C7" s="2" t="s">
        <v>7</v>
      </c>
      <c r="D7" s="15"/>
      <c r="E7" s="15"/>
      <c r="F7" s="15"/>
      <c r="G7" s="16">
        <f t="shared" si="0"/>
        <v>0</v>
      </c>
      <c r="H7" s="21" t="e">
        <f t="shared" si="1"/>
        <v>#DIV/0!</v>
      </c>
      <c r="I7" s="22" t="e">
        <f t="shared" si="2"/>
        <v>#DIV/0!</v>
      </c>
    </row>
    <row r="8" spans="1:9" x14ac:dyDescent="0.4">
      <c r="A8" s="35" t="s">
        <v>12</v>
      </c>
      <c r="B8" s="4" t="s">
        <v>20</v>
      </c>
      <c r="C8" s="2" t="s">
        <v>8</v>
      </c>
      <c r="D8" s="15"/>
      <c r="E8" s="15"/>
      <c r="F8" s="15"/>
      <c r="G8" s="16">
        <f t="shared" si="0"/>
        <v>0</v>
      </c>
      <c r="H8" s="21" t="e">
        <f t="shared" si="1"/>
        <v>#DIV/0!</v>
      </c>
      <c r="I8" s="22" t="e">
        <f t="shared" si="2"/>
        <v>#DIV/0!</v>
      </c>
    </row>
    <row r="9" spans="1:9" x14ac:dyDescent="0.4">
      <c r="A9" s="36"/>
      <c r="B9" s="4" t="s">
        <v>21</v>
      </c>
      <c r="C9" s="25" t="s">
        <v>24</v>
      </c>
      <c r="D9" s="26"/>
      <c r="E9" s="26"/>
      <c r="F9" s="26"/>
      <c r="G9" s="27">
        <f t="shared" si="0"/>
        <v>0</v>
      </c>
      <c r="H9" s="28" t="e">
        <f t="shared" si="1"/>
        <v>#DIV/0!</v>
      </c>
      <c r="I9" s="29" t="e">
        <f t="shared" si="2"/>
        <v>#DIV/0!</v>
      </c>
    </row>
    <row r="10" spans="1:9" ht="19.5" thickBot="1" x14ac:dyDescent="0.45">
      <c r="A10" s="37"/>
      <c r="B10" s="4" t="s">
        <v>23</v>
      </c>
      <c r="C10" s="5" t="s">
        <v>9</v>
      </c>
      <c r="D10" s="17"/>
      <c r="E10" s="17"/>
      <c r="F10" s="17"/>
      <c r="G10" s="18">
        <f t="shared" si="0"/>
        <v>0</v>
      </c>
      <c r="H10" s="23" t="e">
        <f t="shared" si="1"/>
        <v>#DIV/0!</v>
      </c>
      <c r="I10" s="24" t="e">
        <f t="shared" si="2"/>
        <v>#DIV/0!</v>
      </c>
    </row>
    <row r="11" spans="1:9" x14ac:dyDescent="0.4">
      <c r="B11" s="38" t="s">
        <v>10</v>
      </c>
      <c r="C11" s="39"/>
      <c r="D11" s="13">
        <f>SUM(D5:D10)</f>
        <v>0</v>
      </c>
      <c r="E11" s="13">
        <f>SUM(E5:E10)</f>
        <v>0</v>
      </c>
      <c r="F11" s="13">
        <f>SUM(F5:F10)</f>
        <v>0</v>
      </c>
      <c r="G11" s="14">
        <f t="shared" si="0"/>
        <v>0</v>
      </c>
    </row>
    <row r="12" spans="1:9" ht="19.5" thickBot="1" x14ac:dyDescent="0.45">
      <c r="B12" s="40" t="s">
        <v>11</v>
      </c>
      <c r="C12" s="41"/>
      <c r="D12" s="17" t="e">
        <f>AVERAGE(D5:D10)</f>
        <v>#DIV/0!</v>
      </c>
      <c r="E12" s="17" t="e">
        <f t="shared" ref="E12:G12" si="3">AVERAGE(E5:E10)</f>
        <v>#DIV/0!</v>
      </c>
      <c r="F12" s="17" t="e">
        <f t="shared" si="3"/>
        <v>#DIV/0!</v>
      </c>
      <c r="G12" s="18">
        <f t="shared" si="3"/>
        <v>0</v>
      </c>
    </row>
  </sheetData>
  <mergeCells count="5">
    <mergeCell ref="A1:I1"/>
    <mergeCell ref="A5:A7"/>
    <mergeCell ref="A8:A10"/>
    <mergeCell ref="B11:C11"/>
    <mergeCell ref="B12:C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tabSelected="1" workbookViewId="0">
      <selection sqref="A1:E1"/>
    </sheetView>
  </sheetViews>
  <sheetFormatPr defaultRowHeight="18.75" x14ac:dyDescent="0.4"/>
  <cols>
    <col min="1" max="1" width="12.625" customWidth="1"/>
    <col min="2" max="5" width="11.625" customWidth="1"/>
  </cols>
  <sheetData>
    <row r="1" spans="1:5" x14ac:dyDescent="0.4">
      <c r="A1" s="42" t="s">
        <v>29</v>
      </c>
      <c r="B1" s="42"/>
      <c r="C1" s="42"/>
      <c r="D1" s="42"/>
      <c r="E1" s="42"/>
    </row>
    <row r="2" spans="1:5" x14ac:dyDescent="0.4">
      <c r="E2" s="30">
        <v>44484</v>
      </c>
    </row>
    <row r="3" spans="1:5" ht="19.5" thickBot="1" x14ac:dyDescent="0.45">
      <c r="E3" s="7" t="s">
        <v>30</v>
      </c>
    </row>
    <row r="4" spans="1:5" x14ac:dyDescent="0.4">
      <c r="A4" s="43"/>
      <c r="B4" s="44" t="s">
        <v>31</v>
      </c>
      <c r="C4" s="44" t="s">
        <v>40</v>
      </c>
      <c r="D4" s="44" t="s">
        <v>41</v>
      </c>
      <c r="E4" s="45" t="s">
        <v>10</v>
      </c>
    </row>
    <row r="5" spans="1:5" x14ac:dyDescent="0.4">
      <c r="A5" s="4" t="s">
        <v>32</v>
      </c>
      <c r="B5" s="15">
        <v>95000</v>
      </c>
      <c r="C5" s="15">
        <v>102000</v>
      </c>
      <c r="D5" s="15">
        <v>110000</v>
      </c>
      <c r="E5" s="16">
        <f>SUM(B5:D5)</f>
        <v>307000</v>
      </c>
    </row>
    <row r="6" spans="1:5" x14ac:dyDescent="0.4">
      <c r="A6" s="4" t="s">
        <v>39</v>
      </c>
      <c r="B6" s="15">
        <v>62000</v>
      </c>
      <c r="C6" s="15">
        <v>57000</v>
      </c>
      <c r="D6" s="15">
        <v>63000</v>
      </c>
      <c r="E6" s="16">
        <f t="shared" ref="E6:E7" si="0">SUM(B6:D6)</f>
        <v>182000</v>
      </c>
    </row>
    <row r="7" spans="1:5" x14ac:dyDescent="0.4">
      <c r="A7" s="4" t="s">
        <v>33</v>
      </c>
      <c r="B7" s="15">
        <v>57000</v>
      </c>
      <c r="C7" s="15">
        <v>61000</v>
      </c>
      <c r="D7" s="15">
        <v>50000</v>
      </c>
      <c r="E7" s="16">
        <f t="shared" si="0"/>
        <v>168000</v>
      </c>
    </row>
    <row r="8" spans="1:5" x14ac:dyDescent="0.4">
      <c r="A8" s="46" t="s">
        <v>34</v>
      </c>
      <c r="B8" s="48">
        <f>SUM(B5:B7)</f>
        <v>214000</v>
      </c>
      <c r="C8" s="48">
        <f t="shared" ref="C8:E8" si="1">SUM(C5:C7)</f>
        <v>220000</v>
      </c>
      <c r="D8" s="48">
        <f t="shared" si="1"/>
        <v>223000</v>
      </c>
      <c r="E8" s="49">
        <f t="shared" si="1"/>
        <v>657000</v>
      </c>
    </row>
    <row r="9" spans="1:5" x14ac:dyDescent="0.4">
      <c r="A9" s="4" t="s">
        <v>35</v>
      </c>
      <c r="B9" s="15">
        <v>85000</v>
      </c>
      <c r="C9" s="15">
        <v>87000</v>
      </c>
      <c r="D9" s="15">
        <v>75000</v>
      </c>
      <c r="E9" s="16">
        <f>SUM(B9:D9)</f>
        <v>247000</v>
      </c>
    </row>
    <row r="10" spans="1:5" x14ac:dyDescent="0.4">
      <c r="A10" s="4" t="s">
        <v>36</v>
      </c>
      <c r="B10" s="15">
        <v>48000</v>
      </c>
      <c r="C10" s="15">
        <v>63000</v>
      </c>
      <c r="D10" s="15">
        <v>52000</v>
      </c>
      <c r="E10" s="16">
        <f t="shared" ref="E10:E11" si="2">SUM(B10:D10)</f>
        <v>163000</v>
      </c>
    </row>
    <row r="11" spans="1:5" x14ac:dyDescent="0.4">
      <c r="A11" s="4" t="s">
        <v>37</v>
      </c>
      <c r="B11" s="15">
        <v>68000</v>
      </c>
      <c r="C11" s="15">
        <v>72000</v>
      </c>
      <c r="D11" s="15">
        <v>63000</v>
      </c>
      <c r="E11" s="16">
        <f t="shared" si="2"/>
        <v>203000</v>
      </c>
    </row>
    <row r="12" spans="1:5" x14ac:dyDescent="0.4">
      <c r="A12" s="46" t="s">
        <v>38</v>
      </c>
      <c r="B12" s="48">
        <f>SUM(B9:B11)</f>
        <v>201000</v>
      </c>
      <c r="C12" s="48">
        <f t="shared" ref="C12:E12" si="3">SUM(C9:C11)</f>
        <v>222000</v>
      </c>
      <c r="D12" s="48">
        <f t="shared" si="3"/>
        <v>190000</v>
      </c>
      <c r="E12" s="49">
        <f t="shared" si="3"/>
        <v>613000</v>
      </c>
    </row>
    <row r="13" spans="1:5" ht="19.5" thickBot="1" x14ac:dyDescent="0.45">
      <c r="A13" s="47" t="s">
        <v>10</v>
      </c>
      <c r="B13" s="50">
        <f>B8+B12</f>
        <v>415000</v>
      </c>
      <c r="C13" s="50">
        <f t="shared" ref="C13:E13" si="4">C8+C12</f>
        <v>442000</v>
      </c>
      <c r="D13" s="50">
        <f t="shared" si="4"/>
        <v>413000</v>
      </c>
      <c r="E13" s="51">
        <f t="shared" si="4"/>
        <v>1270000</v>
      </c>
    </row>
  </sheetData>
  <mergeCells count="1">
    <mergeCell ref="A1:E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第3四半期</vt:lpstr>
      <vt:lpstr>第4四半期</vt:lpstr>
      <vt:lpstr>売上集計</vt:lpstr>
      <vt:lpstr>売上構成比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2022-02-20T03:39:21Z</cp:lastPrinted>
  <dcterms:created xsi:type="dcterms:W3CDTF">2015-11-15T02:20:57Z</dcterms:created>
  <dcterms:modified xsi:type="dcterms:W3CDTF">2022-02-20T03:39:39Z</dcterms:modified>
</cp:coreProperties>
</file>